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C:\Users\dzou\Desktop\2023-07\SCTASK0417069\"/>
    </mc:Choice>
  </mc:AlternateContent>
  <xr:revisionPtr revIDLastSave="0" documentId="13_ncr:1_{9E16D769-6A2E-43AC-A6DE-30C74BC2C24D}" xr6:coauthVersionLast="47" xr6:coauthVersionMax="47" xr10:uidLastSave="{00000000-0000-0000-0000-000000000000}"/>
  <bookViews>
    <workbookView xWindow="-34590" yWindow="4590" windowWidth="28125" windowHeight="154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<sst xmlns="http://schemas.openxmlformats.org/spreadsheetml/2006/main" count="24222" uniqueCount="6593">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</sst>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0" fontId="7" fillId="9" borderId="30" xfId="0" applyFont="1" applyFill="1" applyBorder="1" applyAlignment="1" applyProtection="1">
      <alignment horizontal="left"/>
      <protection hidden="1"/>
    </xf>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349250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425450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44450</xdr:rowOff>
        </xdr:from>
        <xdr:to>
          <xdr:col>10</xdr:col>
          <xdr:colOff>425450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425450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34</xdr:row>
          <xdr:rowOff>184150</xdr:rowOff>
        </xdr:from>
        <xdr:to>
          <xdr:col>10</xdr:col>
          <xdr:colOff>425450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18</xdr:row>
          <xdr:rowOff>349250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21</xdr:row>
          <xdr:rowOff>44450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22</xdr:row>
          <xdr:rowOff>44450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23</xdr:row>
          <xdr:rowOff>44450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85"/>
      <c r="T1" s="485"/>
      <c r="U1" s="485"/>
      <c r="V1" s="485"/>
      <c r="W1" s="485"/>
      <c r="X1" s="485"/>
      <c r="Y1" s="5"/>
    </row>
    <row r="2" spans="1:27" ht="8.25" customHeight="1" x14ac:dyDescent="0.35">
      <c r="A2" s="6"/>
      <c r="B2" s="6"/>
      <c r="C2" s="488"/>
      <c r="D2" s="488"/>
      <c r="E2" s="488"/>
      <c r="F2" s="488"/>
      <c r="G2" s="488"/>
      <c r="H2" s="488"/>
      <c r="I2" s="488"/>
      <c r="J2" s="488"/>
      <c r="K2" s="488"/>
      <c r="L2" s="488"/>
      <c r="M2" s="488"/>
      <c r="N2" s="488"/>
      <c r="O2" s="488"/>
      <c r="P2" s="488"/>
      <c r="Q2" s="488"/>
      <c r="R2" s="488"/>
      <c r="S2" s="488"/>
      <c r="T2" s="7"/>
      <c r="U2" s="7"/>
      <c r="V2" s="7"/>
      <c r="W2" s="7"/>
      <c r="X2" s="7"/>
      <c r="Y2" s="7"/>
    </row>
    <row r="3" spans="1:27" ht="26.25" customHeight="1" x14ac:dyDescent="0.35">
      <c r="A3" s="6"/>
      <c r="B3" s="503" t="s">
        <v>14</v>
      </c>
      <c r="C3" s="504"/>
      <c r="D3" s="504"/>
      <c r="E3" s="504"/>
      <c r="F3" s="500"/>
      <c r="G3" s="500"/>
      <c r="H3" s="457"/>
      <c r="I3" s="55" t="s">
        <v>6590</v>
      </c>
      <c r="J3" s="56"/>
      <c r="K3" s="500"/>
      <c r="L3" s="500"/>
      <c r="M3" s="500"/>
      <c r="N3" s="500"/>
      <c r="O3" s="500"/>
      <c r="P3" s="500"/>
      <c r="R3" s="493"/>
      <c r="S3" s="494"/>
      <c r="T3" s="7"/>
      <c r="U3" s="7"/>
      <c r="V3" s="7"/>
      <c r="W3" s="7"/>
      <c r="X3" s="7"/>
      <c r="Y3" s="7"/>
    </row>
    <row r="4" spans="1:27" ht="7.4" customHeight="1" x14ac:dyDescent="0.35">
      <c r="A4" s="6"/>
      <c r="B4" s="6"/>
      <c r="C4" s="29"/>
      <c r="D4" s="29"/>
      <c r="E4" s="29"/>
      <c r="F4" s="30"/>
      <c r="G4" s="30"/>
      <c r="H4" s="30"/>
      <c r="I4" s="55"/>
      <c r="J4" s="56"/>
      <c r="K4" s="30"/>
      <c r="L4" s="30"/>
      <c r="M4" s="30"/>
      <c r="N4" s="30"/>
      <c r="O4" s="8"/>
      <c r="S4" s="56"/>
      <c r="T4" s="7"/>
      <c r="U4" s="7"/>
      <c r="V4" s="7"/>
      <c r="W4" s="7"/>
      <c r="X4" s="7"/>
      <c r="Y4" s="7"/>
    </row>
    <row r="5" spans="1:27" ht="28.5" customHeight="1" x14ac:dyDescent="0.35">
      <c r="A5" s="6"/>
      <c r="B5" s="503" t="s">
        <v>15</v>
      </c>
      <c r="C5" s="504"/>
      <c r="D5" s="504"/>
      <c r="E5" s="504"/>
      <c r="F5" s="458">
        <v>2024</v>
      </c>
      <c r="G5" s="30"/>
      <c r="H5" s="30"/>
      <c r="I5" s="55" t="s">
        <v>16</v>
      </c>
      <c r="J5" s="9"/>
      <c r="K5" s="502" t="s">
        <v>6592</v>
      </c>
      <c r="L5" s="502"/>
      <c r="M5" s="502"/>
      <c r="N5" s="502"/>
      <c r="O5" s="502"/>
      <c r="P5" s="502"/>
      <c r="R5" s="489"/>
      <c r="S5" s="490"/>
      <c r="T5" s="7"/>
      <c r="U5" s="7"/>
      <c r="V5" s="7"/>
      <c r="W5" s="7"/>
      <c r="X5" s="7"/>
      <c r="Y5" s="7"/>
    </row>
    <row r="6" spans="1:27" ht="6.75" customHeight="1" x14ac:dyDescent="0.35">
      <c r="A6" s="6"/>
      <c r="B6" s="6"/>
      <c r="C6" s="8"/>
      <c r="D6" s="8"/>
      <c r="E6" s="8"/>
      <c r="F6" s="8"/>
      <c r="G6" s="8"/>
      <c r="H6" s="8"/>
      <c r="I6" s="55"/>
      <c r="J6" s="9"/>
      <c r="K6" s="31"/>
      <c r="L6" s="8"/>
      <c r="M6" s="8"/>
      <c r="N6" s="8"/>
      <c r="O6" s="8"/>
      <c r="S6" s="56"/>
      <c r="T6" s="7"/>
      <c r="U6" s="7"/>
      <c r="V6" s="7"/>
      <c r="W6" s="7"/>
      <c r="X6" s="7"/>
      <c r="Y6" s="7"/>
    </row>
    <row r="7" spans="1:27" ht="28.5" customHeight="1" x14ac:dyDescent="0.35">
      <c r="A7" s="6"/>
      <c r="B7" s="503"/>
      <c r="C7" s="504"/>
      <c r="D7" s="504"/>
      <c r="E7" s="504"/>
      <c r="F7" s="8"/>
      <c r="G7" s="8"/>
      <c r="H7" s="8"/>
      <c r="I7" s="55" t="s">
        <v>6587</v>
      </c>
      <c r="J7" s="56"/>
      <c r="K7" s="500"/>
      <c r="L7" s="500"/>
      <c r="M7" s="500"/>
      <c r="N7" s="500"/>
      <c r="O7" s="500"/>
      <c r="P7" s="500"/>
      <c r="Q7" s="501"/>
      <c r="R7" s="501"/>
      <c r="S7" s="501"/>
      <c r="T7" s="501"/>
      <c r="U7" s="501"/>
      <c r="V7" s="501"/>
      <c r="W7" s="501"/>
      <c r="X7" s="501"/>
      <c r="Y7" s="501"/>
      <c r="Z7" s="501"/>
      <c r="AA7" s="501"/>
    </row>
    <row r="8" spans="1:27" ht="12" customHeight="1" thickBot="1" x14ac:dyDescent="0.4">
      <c r="A8" s="6"/>
      <c r="B8" s="55"/>
      <c r="C8" s="70"/>
      <c r="D8" s="70"/>
      <c r="E8" s="70"/>
      <c r="F8" s="8"/>
      <c r="G8" s="8"/>
      <c r="H8" s="8"/>
      <c r="I8" s="55"/>
      <c r="J8" s="56"/>
      <c r="K8" s="55"/>
      <c r="L8" s="55"/>
      <c r="M8" s="55"/>
      <c r="N8" s="55"/>
      <c r="O8" s="55"/>
      <c r="P8" s="55"/>
      <c r="R8" s="491"/>
      <c r="S8" s="492"/>
      <c r="T8" s="7"/>
      <c r="U8" s="7"/>
      <c r="V8" s="7"/>
      <c r="W8" s="7"/>
      <c r="X8" s="7"/>
      <c r="Y8" s="7"/>
    </row>
    <row r="9" spans="1:27" ht="16" thickBot="1" x14ac:dyDescent="0.4">
      <c r="A9" s="10"/>
      <c r="B9" s="378"/>
      <c r="C9" s="379"/>
      <c r="D9" s="380"/>
      <c r="E9" s="380"/>
      <c r="F9" s="380"/>
      <c r="G9" s="380"/>
      <c r="H9" s="381"/>
      <c r="I9" s="381"/>
      <c r="J9" s="381"/>
      <c r="K9" s="381"/>
      <c r="L9" s="381"/>
      <c r="M9" s="381"/>
      <c r="N9" s="381"/>
      <c r="O9" s="381"/>
      <c r="P9" s="382"/>
      <c r="Q9" s="383"/>
      <c r="R9" s="499"/>
      <c r="S9" s="499"/>
      <c r="T9" s="499"/>
      <c r="U9" s="499"/>
      <c r="V9" s="499"/>
      <c r="W9" s="499"/>
      <c r="X9" s="384"/>
      <c r="Y9" s="385"/>
      <c r="Z9" s="385"/>
      <c r="AA9" s="518"/>
    </row>
    <row r="10" spans="1:27" ht="11.15" customHeight="1" x14ac:dyDescent="0.35">
      <c r="A10" s="10"/>
      <c r="B10" s="386"/>
      <c r="C10" s="505" t="s">
        <v>6588</v>
      </c>
      <c r="D10" s="506"/>
      <c r="E10" s="506"/>
      <c r="F10" s="506"/>
      <c r="G10" s="506"/>
      <c r="H10" s="506"/>
      <c r="I10" s="506"/>
      <c r="J10" s="506"/>
      <c r="K10" s="507"/>
      <c r="L10" s="151"/>
      <c r="M10" s="151"/>
      <c r="N10" s="151"/>
      <c r="O10" s="151"/>
      <c r="P10" s="497" t="s">
        <v>1</v>
      </c>
      <c r="Q10" s="339"/>
      <c r="R10" s="7"/>
      <c r="S10" s="7"/>
      <c r="T10" s="7"/>
      <c r="U10" s="7"/>
      <c r="V10" s="495"/>
      <c r="W10" s="152"/>
      <c r="AA10" s="519"/>
    </row>
    <row r="11" spans="1:27" ht="16" thickBot="1" x14ac:dyDescent="0.4">
      <c r="A11" s="10"/>
      <c r="B11" s="386"/>
      <c r="C11" s="508"/>
      <c r="D11" s="509"/>
      <c r="E11" s="509"/>
      <c r="F11" s="509"/>
      <c r="G11" s="509"/>
      <c r="H11" s="509"/>
      <c r="I11" s="509"/>
      <c r="J11" s="509"/>
      <c r="K11" s="510"/>
      <c r="L11" s="61"/>
      <c r="M11" s="61"/>
      <c r="N11" s="61"/>
      <c r="O11" s="153"/>
      <c r="P11" s="498"/>
      <c r="Q11" s="340"/>
      <c r="R11" s="7"/>
      <c r="S11" s="7"/>
      <c r="T11" s="7"/>
      <c r="U11" s="7"/>
      <c r="V11" s="496"/>
      <c r="W11" s="152"/>
      <c r="AA11" s="519"/>
    </row>
    <row r="12" spans="1:27" ht="9" customHeight="1" x14ac:dyDescent="0.3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520"/>
    </row>
    <row r="13" spans="1:27" ht="30" customHeight="1" x14ac:dyDescent="0.35">
      <c r="A13" s="11"/>
      <c r="B13" s="387"/>
      <c r="C13" s="342">
        <v>1</v>
      </c>
      <c r="D13" s="486" t="s">
        <v>135</v>
      </c>
      <c r="E13" s="486"/>
      <c r="F13" s="486"/>
      <c r="G13" s="487"/>
      <c r="H13" s="388"/>
      <c r="I13" s="389" t="s">
        <v>19</v>
      </c>
      <c r="J13" s="390" t="s">
        <v>20</v>
      </c>
      <c r="K13" s="343" t="s">
        <v>21</v>
      </c>
      <c r="L13" s="62"/>
      <c r="M13" s="62"/>
      <c r="N13" s="62"/>
      <c r="O13" s="156"/>
      <c r="P13" s="49" t="s">
        <v>22</v>
      </c>
      <c r="Q13" s="344"/>
      <c r="R13" s="278"/>
      <c r="S13" s="278"/>
      <c r="T13" s="278"/>
      <c r="U13" s="278"/>
      <c r="V13" s="278"/>
      <c r="W13" s="157"/>
      <c r="AA13" s="391" t="s">
        <v>6591</v>
      </c>
    </row>
    <row r="14" spans="1:27" ht="13.4" customHeight="1" x14ac:dyDescent="0.35">
      <c r="A14" s="2"/>
      <c r="B14" s="392"/>
      <c r="C14" s="325"/>
      <c r="D14" s="474"/>
      <c r="E14" s="475"/>
      <c r="F14" s="475"/>
      <c r="G14" s="477"/>
      <c r="H14" s="3"/>
      <c r="I14" s="317"/>
      <c r="J14" s="318"/>
      <c r="K14" s="12"/>
      <c r="L14" s="60" t="b">
        <v>0</v>
      </c>
      <c r="M14" s="3"/>
      <c r="N14" s="3">
        <f>IF(L14,P14,0)</f>
        <v>0</v>
      </c>
      <c r="O14" s="151"/>
      <c r="P14" s="319"/>
      <c r="Q14" s="344"/>
      <c r="R14" s="279" t="b">
        <v>1</v>
      </c>
      <c r="S14" s="280">
        <v>112926</v>
      </c>
      <c r="T14" s="281"/>
      <c r="U14" s="282"/>
      <c r="V14" s="7"/>
      <c r="W14" s="152"/>
      <c r="AA14" s="393"/>
    </row>
    <row r="15" spans="1:27" ht="13.4" customHeight="1" x14ac:dyDescent="0.35">
      <c r="A15" s="2"/>
      <c r="B15" s="392"/>
      <c r="C15" s="325"/>
      <c r="D15" s="474"/>
      <c r="E15" s="475"/>
      <c r="F15" s="475"/>
      <c r="G15" s="477"/>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4" customHeight="1" x14ac:dyDescent="0.35">
      <c r="A16" s="2"/>
      <c r="B16" s="392"/>
      <c r="C16" s="325"/>
      <c r="D16" s="474"/>
      <c r="E16" s="475"/>
      <c r="F16" s="475"/>
      <c r="G16" s="477"/>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 customHeight="1" x14ac:dyDescent="0.3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5">
      <c r="A18" s="16"/>
      <c r="B18" s="396"/>
      <c r="C18" s="459" t="s">
        <v>24</v>
      </c>
      <c r="D18" s="460"/>
      <c r="E18" s="460"/>
      <c r="F18" s="460"/>
      <c r="G18" s="460"/>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 customHeight="1" x14ac:dyDescent="0.3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5" customHeight="1" x14ac:dyDescent="0.35">
      <c r="A20" s="2"/>
      <c r="B20" s="392"/>
      <c r="C20" s="325"/>
      <c r="D20" s="469"/>
      <c r="E20" s="470"/>
      <c r="F20" s="470"/>
      <c r="G20" s="471"/>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5" customHeight="1" x14ac:dyDescent="0.35">
      <c r="A21" s="2"/>
      <c r="B21" s="392"/>
      <c r="C21" s="325"/>
      <c r="D21" s="469"/>
      <c r="E21" s="470"/>
      <c r="F21" s="470"/>
      <c r="G21" s="471"/>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5" customHeight="1" x14ac:dyDescent="0.35">
      <c r="A22" s="2"/>
      <c r="B22" s="392"/>
      <c r="C22" s="325"/>
      <c r="D22" s="469"/>
      <c r="E22" s="470"/>
      <c r="F22" s="470"/>
      <c r="G22" s="471"/>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5">
      <c r="A23" s="2"/>
      <c r="B23" s="392"/>
      <c r="C23" s="325"/>
      <c r="D23" s="469"/>
      <c r="E23" s="470"/>
      <c r="F23" s="470"/>
      <c r="G23" s="471"/>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5" customHeight="1" x14ac:dyDescent="0.35">
      <c r="A24" s="2"/>
      <c r="B24" s="392"/>
      <c r="C24" s="325"/>
      <c r="D24" s="469"/>
      <c r="E24" s="470"/>
      <c r="F24" s="470"/>
      <c r="G24" s="471"/>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5" customHeight="1" x14ac:dyDescent="0.35">
      <c r="A25" s="2"/>
      <c r="B25" s="392"/>
      <c r="C25" s="325"/>
      <c r="D25" s="469"/>
      <c r="E25" s="470"/>
      <c r="F25" s="470"/>
      <c r="G25" s="471"/>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5">
      <c r="A27" s="16"/>
      <c r="B27" s="396"/>
      <c r="C27" s="459" t="s">
        <v>24</v>
      </c>
      <c r="D27" s="512"/>
      <c r="E27" s="512"/>
      <c r="F27" s="512"/>
      <c r="G27" s="512"/>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5">
      <c r="A28" s="18"/>
      <c r="B28" s="423"/>
      <c r="C28" s="342">
        <v>3</v>
      </c>
      <c r="D28" s="511" t="s">
        <v>130</v>
      </c>
      <c r="E28" s="511"/>
      <c r="F28" s="511"/>
      <c r="G28" s="511"/>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5" customHeight="1" x14ac:dyDescent="0.35">
      <c r="A29" s="2"/>
      <c r="B29" s="392"/>
      <c r="C29" s="325"/>
      <c r="D29" s="469"/>
      <c r="E29" s="470"/>
      <c r="F29" s="470"/>
      <c r="G29" s="471"/>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5" customHeight="1" x14ac:dyDescent="0.35">
      <c r="A30" s="2"/>
      <c r="B30" s="392"/>
      <c r="C30" s="325"/>
      <c r="D30" s="469"/>
      <c r="E30" s="470"/>
      <c r="F30" s="470"/>
      <c r="G30" s="471"/>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5" customHeight="1" x14ac:dyDescent="0.35">
      <c r="A31" s="2"/>
      <c r="B31" s="392"/>
      <c r="C31" s="327"/>
      <c r="D31" s="528"/>
      <c r="E31" s="528"/>
      <c r="F31" s="528"/>
      <c r="G31" s="528"/>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5">
      <c r="A32" s="2"/>
      <c r="B32" s="392"/>
      <c r="C32" s="325"/>
      <c r="D32" s="482"/>
      <c r="E32" s="483"/>
      <c r="F32" s="483"/>
      <c r="G32" s="483"/>
      <c r="H32" s="483"/>
      <c r="I32" s="483"/>
      <c r="J32" s="483"/>
      <c r="K32" s="484"/>
      <c r="L32" s="60"/>
      <c r="M32" s="60"/>
      <c r="N32" s="3"/>
      <c r="O32" s="163"/>
      <c r="P32" s="315"/>
      <c r="Q32" s="348"/>
      <c r="R32" s="69"/>
      <c r="S32" s="7"/>
      <c r="T32" s="13"/>
      <c r="U32" s="13"/>
      <c r="V32" s="13"/>
      <c r="W32" s="161"/>
      <c r="AA32" s="430"/>
    </row>
    <row r="33" spans="1:27" ht="12.75" customHeight="1" x14ac:dyDescent="0.35">
      <c r="A33" s="16"/>
      <c r="B33" s="396"/>
      <c r="C33" s="524" t="s">
        <v>24</v>
      </c>
      <c r="D33" s="525"/>
      <c r="E33" s="525"/>
      <c r="F33" s="525"/>
      <c r="G33" s="525"/>
      <c r="H33" s="526"/>
      <c r="I33" s="526"/>
      <c r="J33" s="526"/>
      <c r="K33" s="527"/>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5">
      <c r="A34" s="2"/>
      <c r="B34" s="392"/>
      <c r="C34" s="328">
        <v>4</v>
      </c>
      <c r="D34" s="481" t="s">
        <v>131</v>
      </c>
      <c r="E34" s="481"/>
      <c r="F34" s="481"/>
      <c r="G34" s="481"/>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5" customHeight="1" x14ac:dyDescent="0.35">
      <c r="A35" s="2"/>
      <c r="B35" s="392"/>
      <c r="C35" s="325"/>
      <c r="D35" s="469"/>
      <c r="E35" s="470"/>
      <c r="F35" s="470"/>
      <c r="G35" s="471"/>
      <c r="H35" s="317"/>
      <c r="I35" s="321"/>
      <c r="J35" s="318"/>
      <c r="K35" s="12"/>
      <c r="L35" s="60" t="b">
        <v>0</v>
      </c>
      <c r="M35" s="3">
        <f>IF(L35,H35,0)</f>
        <v>0</v>
      </c>
      <c r="N35" s="3">
        <f>IF(L35,P35,0)</f>
        <v>0</v>
      </c>
      <c r="O35" s="151"/>
      <c r="P35" s="319"/>
      <c r="Q35" s="348"/>
      <c r="R35" s="69"/>
      <c r="S35" s="7"/>
      <c r="T35" s="13"/>
      <c r="U35" s="13"/>
      <c r="V35" s="13"/>
      <c r="W35" s="161"/>
      <c r="AA35" s="393"/>
    </row>
    <row r="36" spans="1:27" ht="12.65" customHeight="1" x14ac:dyDescent="0.35">
      <c r="A36" s="2"/>
      <c r="B36" s="392"/>
      <c r="C36" s="325"/>
      <c r="D36" s="469"/>
      <c r="E36" s="470"/>
      <c r="F36" s="470"/>
      <c r="G36" s="471"/>
      <c r="H36" s="317"/>
      <c r="I36" s="321"/>
      <c r="J36" s="318"/>
      <c r="K36" s="12"/>
      <c r="L36" s="60" t="b">
        <v>0</v>
      </c>
      <c r="M36" s="3">
        <f>IF(L36,H36,0)</f>
        <v>0</v>
      </c>
      <c r="N36" s="3">
        <f>IF(L36,P36,0)</f>
        <v>0</v>
      </c>
      <c r="O36" s="151"/>
      <c r="P36" s="319">
        <v>0</v>
      </c>
      <c r="Q36" s="348"/>
      <c r="R36" s="69"/>
      <c r="S36" s="7"/>
      <c r="T36" s="13"/>
      <c r="U36" s="13"/>
      <c r="V36" s="13"/>
      <c r="W36" s="161"/>
      <c r="AA36" s="393"/>
    </row>
    <row r="37" spans="1:27" ht="12.65" customHeight="1" x14ac:dyDescent="0.35">
      <c r="A37" s="2"/>
      <c r="B37" s="392"/>
      <c r="C37" s="325"/>
      <c r="D37" s="469"/>
      <c r="E37" s="470"/>
      <c r="F37" s="470"/>
      <c r="G37" s="471"/>
      <c r="H37" s="317"/>
      <c r="I37" s="321"/>
      <c r="J37" s="318"/>
      <c r="K37" s="12"/>
      <c r="L37" s="60" t="b">
        <v>0</v>
      </c>
      <c r="M37" s="3">
        <f>IF(L37,H37,0)</f>
        <v>0</v>
      </c>
      <c r="N37" s="3">
        <f>IF(L37,P37,0)</f>
        <v>0</v>
      </c>
      <c r="O37" s="151"/>
      <c r="P37" s="319">
        <v>0</v>
      </c>
      <c r="Q37" s="348"/>
      <c r="R37" s="69"/>
      <c r="S37" s="7"/>
      <c r="T37" s="13"/>
      <c r="U37" s="13"/>
      <c r="V37" s="13"/>
      <c r="W37" s="161"/>
      <c r="AA37" s="393"/>
    </row>
    <row r="38" spans="1:27" ht="12.65" customHeight="1" x14ac:dyDescent="0.35">
      <c r="A38" s="2"/>
      <c r="B38" s="392"/>
      <c r="C38" s="325"/>
      <c r="D38" s="469"/>
      <c r="E38" s="470"/>
      <c r="F38" s="470"/>
      <c r="G38" s="471"/>
      <c r="H38" s="317"/>
      <c r="I38" s="321"/>
      <c r="J38" s="318"/>
      <c r="K38" s="12"/>
      <c r="L38" s="60" t="b">
        <v>0</v>
      </c>
      <c r="M38" s="3">
        <f>IF(L38,H38,0)</f>
        <v>0</v>
      </c>
      <c r="N38" s="3">
        <f>IF(L38,P38,0)</f>
        <v>0</v>
      </c>
      <c r="O38" s="151"/>
      <c r="P38" s="319">
        <v>0</v>
      </c>
      <c r="Q38" s="348"/>
      <c r="R38" s="69"/>
      <c r="S38" s="7"/>
      <c r="T38" s="13"/>
      <c r="U38" s="13"/>
      <c r="V38" s="13"/>
      <c r="W38" s="161"/>
      <c r="AA38" s="393"/>
    </row>
    <row r="39" spans="1:27" ht="8.15" customHeight="1" x14ac:dyDescent="0.3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5">
      <c r="A40" s="2"/>
      <c r="B40" s="396"/>
      <c r="C40" s="459" t="s">
        <v>24</v>
      </c>
      <c r="D40" s="460"/>
      <c r="E40" s="460"/>
      <c r="F40" s="460"/>
      <c r="G40" s="460"/>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5">
      <c r="A41" s="2"/>
      <c r="B41" s="392"/>
      <c r="C41" s="342">
        <v>5</v>
      </c>
      <c r="D41" s="522" t="s">
        <v>25</v>
      </c>
      <c r="E41" s="522"/>
      <c r="F41" s="522"/>
      <c r="G41" s="522"/>
      <c r="H41" s="522"/>
      <c r="I41" s="522"/>
      <c r="J41" s="522"/>
      <c r="K41" s="523"/>
      <c r="L41" s="17"/>
      <c r="M41" s="17"/>
      <c r="N41" s="17"/>
      <c r="O41" s="165"/>
      <c r="P41" s="49" t="s">
        <v>22</v>
      </c>
      <c r="Q41" s="357"/>
      <c r="R41" s="7"/>
      <c r="S41" s="7"/>
      <c r="T41" s="427" t="s">
        <v>23</v>
      </c>
      <c r="U41" s="428" t="s">
        <v>23</v>
      </c>
      <c r="V41" s="13"/>
      <c r="W41" s="161"/>
      <c r="AA41" s="391" t="s">
        <v>6591</v>
      </c>
    </row>
    <row r="42" spans="1:27" ht="12.65" customHeight="1" x14ac:dyDescent="0.35">
      <c r="A42" s="2"/>
      <c r="B42" s="392"/>
      <c r="C42" s="329"/>
      <c r="D42" s="478" t="s">
        <v>4666</v>
      </c>
      <c r="E42" s="479"/>
      <c r="F42" s="479"/>
      <c r="G42" s="479"/>
      <c r="H42" s="479"/>
      <c r="I42" s="479"/>
      <c r="J42" s="479"/>
      <c r="K42" s="480"/>
      <c r="L42" s="63"/>
      <c r="M42" s="63"/>
      <c r="N42" s="63"/>
      <c r="O42" s="166"/>
      <c r="P42" s="80">
        <f>ROUND((SUM(N18,N27,N33,N40))*0.09, 0)</f>
        <v>0</v>
      </c>
      <c r="Q42" s="358"/>
      <c r="R42" s="4"/>
      <c r="S42" s="4"/>
      <c r="T42" s="4"/>
      <c r="U42" s="4"/>
      <c r="V42" s="4"/>
      <c r="W42" s="161"/>
      <c r="AA42" s="393"/>
    </row>
    <row r="43" spans="1:27" ht="12.65" customHeight="1" x14ac:dyDescent="0.35">
      <c r="A43" s="2"/>
      <c r="B43" s="392"/>
      <c r="C43" s="329"/>
      <c r="D43" s="478" t="s">
        <v>4667</v>
      </c>
      <c r="E43" s="479"/>
      <c r="F43" s="479"/>
      <c r="G43" s="479"/>
      <c r="H43" s="479"/>
      <c r="I43" s="479"/>
      <c r="J43" s="479"/>
      <c r="K43" s="480"/>
      <c r="L43" s="70"/>
      <c r="M43" s="70"/>
      <c r="N43" s="70"/>
      <c r="O43" s="166"/>
      <c r="P43" s="80">
        <f>SUM(P44:P46)</f>
        <v>0</v>
      </c>
      <c r="Q43" s="358"/>
      <c r="R43" s="4"/>
      <c r="S43" s="4"/>
      <c r="T43" s="4"/>
      <c r="U43" s="4"/>
      <c r="V43" s="4"/>
      <c r="W43" s="161"/>
      <c r="AA43" s="393"/>
    </row>
    <row r="44" spans="1:27" ht="12.65" customHeight="1" x14ac:dyDescent="0.35">
      <c r="A44" s="2"/>
      <c r="B44" s="392"/>
      <c r="C44" s="329"/>
      <c r="D44" s="463" t="s">
        <v>136</v>
      </c>
      <c r="E44" s="464"/>
      <c r="F44" s="464"/>
      <c r="G44" s="464"/>
      <c r="H44" s="464"/>
      <c r="I44" s="464"/>
      <c r="J44" s="464"/>
      <c r="K44" s="465"/>
      <c r="L44" s="70" t="b">
        <v>1</v>
      </c>
      <c r="M44" s="70"/>
      <c r="N44" s="70"/>
      <c r="O44" s="166"/>
      <c r="P44" s="320">
        <v>0</v>
      </c>
      <c r="Q44" s="358"/>
      <c r="R44" s="4"/>
      <c r="S44" s="4"/>
      <c r="T44" s="4"/>
      <c r="U44" s="4"/>
      <c r="V44" s="4"/>
      <c r="W44" s="161"/>
      <c r="AA44" s="393"/>
    </row>
    <row r="45" spans="1:27" ht="12.65" customHeight="1" x14ac:dyDescent="0.35">
      <c r="A45" s="2"/>
      <c r="B45" s="392"/>
      <c r="C45" s="329"/>
      <c r="D45" s="463" t="s">
        <v>134</v>
      </c>
      <c r="E45" s="464"/>
      <c r="F45" s="464"/>
      <c r="G45" s="464"/>
      <c r="H45" s="464"/>
      <c r="I45" s="464"/>
      <c r="J45" s="464"/>
      <c r="K45" s="465"/>
      <c r="L45" s="70"/>
      <c r="M45" s="70"/>
      <c r="N45" s="70"/>
      <c r="O45" s="166"/>
      <c r="P45" s="320">
        <v>0</v>
      </c>
      <c r="Q45" s="358"/>
      <c r="R45" s="4"/>
      <c r="S45" s="4"/>
      <c r="T45" s="4"/>
      <c r="U45" s="4"/>
      <c r="V45" s="4"/>
      <c r="W45" s="161"/>
      <c r="AA45" s="393"/>
    </row>
    <row r="46" spans="1:27" ht="12.65" customHeight="1" x14ac:dyDescent="0.35">
      <c r="A46" s="2"/>
      <c r="B46" s="392"/>
      <c r="C46" s="329"/>
      <c r="D46" s="463" t="s">
        <v>137</v>
      </c>
      <c r="E46" s="464"/>
      <c r="F46" s="464"/>
      <c r="G46" s="464"/>
      <c r="H46" s="464"/>
      <c r="I46" s="464"/>
      <c r="J46" s="464"/>
      <c r="K46" s="465"/>
      <c r="L46" s="64" t="b">
        <v>1</v>
      </c>
      <c r="M46" s="64"/>
      <c r="N46" s="64"/>
      <c r="O46" s="166"/>
      <c r="P46" s="320">
        <v>0</v>
      </c>
      <c r="Q46" s="358"/>
      <c r="R46" s="4"/>
      <c r="S46" s="4"/>
      <c r="T46" s="4"/>
      <c r="U46" s="4"/>
      <c r="V46" s="4"/>
      <c r="W46" s="161"/>
      <c r="AA46" s="393"/>
    </row>
    <row r="47" spans="1:27" ht="18" hidden="1" customHeight="1" x14ac:dyDescent="0.35">
      <c r="A47" s="2"/>
      <c r="B47" s="392"/>
      <c r="C47" s="329"/>
      <c r="D47" s="466" t="s">
        <v>4100</v>
      </c>
      <c r="E47" s="467"/>
      <c r="F47" s="467"/>
      <c r="G47" s="467"/>
      <c r="H47" s="467"/>
      <c r="I47" s="467"/>
      <c r="J47" s="467"/>
      <c r="K47" s="468"/>
      <c r="L47" s="64"/>
      <c r="M47" s="64"/>
      <c r="N47" s="64"/>
      <c r="O47" s="166"/>
      <c r="P47" s="167"/>
      <c r="Q47" s="348"/>
      <c r="R47" s="4"/>
      <c r="S47" s="4"/>
      <c r="T47" s="4"/>
      <c r="U47" s="4"/>
      <c r="V47" s="4"/>
      <c r="W47" s="161"/>
      <c r="AA47" s="435"/>
    </row>
    <row r="48" spans="1:27" ht="8.15" customHeight="1" x14ac:dyDescent="0.3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5">
      <c r="A49" s="16"/>
      <c r="B49" s="396"/>
      <c r="C49" s="472" t="s">
        <v>24</v>
      </c>
      <c r="D49" s="473"/>
      <c r="E49" s="473"/>
      <c r="F49" s="473"/>
      <c r="G49" s="473"/>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5" customHeight="1" x14ac:dyDescent="0.35">
      <c r="A51" s="2"/>
      <c r="B51" s="392"/>
      <c r="C51" s="325"/>
      <c r="D51" s="469"/>
      <c r="E51" s="470"/>
      <c r="F51" s="470"/>
      <c r="G51" s="471"/>
      <c r="H51" s="3"/>
      <c r="I51" s="321"/>
      <c r="J51" s="318"/>
      <c r="K51" s="12"/>
      <c r="L51" s="3"/>
      <c r="M51" s="3"/>
      <c r="N51" s="3"/>
      <c r="O51" s="163"/>
      <c r="P51" s="319">
        <v>0</v>
      </c>
      <c r="Q51" s="348"/>
      <c r="R51" s="4"/>
      <c r="S51" s="4"/>
      <c r="T51" s="4"/>
      <c r="U51" s="4"/>
      <c r="V51" s="4"/>
      <c r="W51" s="161"/>
      <c r="AA51" s="393"/>
    </row>
    <row r="52" spans="1:27" ht="12.65" customHeight="1" x14ac:dyDescent="0.35">
      <c r="A52" s="2"/>
      <c r="B52" s="392"/>
      <c r="C52" s="325"/>
      <c r="D52" s="469"/>
      <c r="E52" s="470"/>
      <c r="F52" s="470"/>
      <c r="G52" s="471"/>
      <c r="H52" s="3"/>
      <c r="I52" s="321"/>
      <c r="J52" s="318"/>
      <c r="K52" s="12"/>
      <c r="L52" s="3" t="b">
        <v>0</v>
      </c>
      <c r="M52" s="3"/>
      <c r="N52" s="3"/>
      <c r="O52" s="163"/>
      <c r="P52" s="319">
        <v>0</v>
      </c>
      <c r="Q52" s="348"/>
      <c r="R52" s="4"/>
      <c r="S52" s="4"/>
      <c r="T52" s="4" t="s">
        <v>23</v>
      </c>
      <c r="U52" s="4"/>
      <c r="V52" s="4"/>
      <c r="W52" s="161"/>
      <c r="AA52" s="393"/>
    </row>
    <row r="53" spans="1:27" ht="12.65" customHeight="1" x14ac:dyDescent="0.35">
      <c r="A53" s="2"/>
      <c r="B53" s="392"/>
      <c r="C53" s="325"/>
      <c r="D53" s="469"/>
      <c r="E53" s="470"/>
      <c r="F53" s="470"/>
      <c r="G53" s="471"/>
      <c r="H53" s="3"/>
      <c r="I53" s="321"/>
      <c r="J53" s="318"/>
      <c r="K53" s="12"/>
      <c r="L53" s="3"/>
      <c r="M53" s="3"/>
      <c r="N53" s="3"/>
      <c r="O53" s="163"/>
      <c r="P53" s="319">
        <v>0</v>
      </c>
      <c r="Q53" s="348"/>
      <c r="R53" s="4"/>
      <c r="S53" s="4"/>
      <c r="T53" s="4"/>
      <c r="U53" s="4"/>
      <c r="V53" s="4"/>
      <c r="W53" s="161"/>
      <c r="AA53" s="393"/>
    </row>
    <row r="54" spans="1:27" ht="12.65" customHeight="1" x14ac:dyDescent="0.35">
      <c r="A54" s="2"/>
      <c r="B54" s="392"/>
      <c r="C54" s="325"/>
      <c r="D54" s="469"/>
      <c r="E54" s="470"/>
      <c r="F54" s="470"/>
      <c r="G54" s="471"/>
      <c r="H54" s="3"/>
      <c r="I54" s="321"/>
      <c r="J54" s="318"/>
      <c r="K54" s="12"/>
      <c r="L54" s="3"/>
      <c r="M54" s="3"/>
      <c r="N54" s="3"/>
      <c r="O54" s="163"/>
      <c r="P54" s="319">
        <v>0</v>
      </c>
      <c r="Q54" s="348"/>
      <c r="R54" s="4"/>
      <c r="S54" s="4"/>
      <c r="T54" s="4"/>
      <c r="U54" s="4"/>
      <c r="V54" s="4"/>
      <c r="W54" s="161"/>
      <c r="AA54" s="393"/>
    </row>
    <row r="55" spans="1:27" ht="12.65" customHeight="1" x14ac:dyDescent="0.35">
      <c r="A55" s="2"/>
      <c r="B55" s="392"/>
      <c r="C55" s="325"/>
      <c r="D55" s="469"/>
      <c r="E55" s="470"/>
      <c r="F55" s="470"/>
      <c r="G55" s="471"/>
      <c r="H55" s="3"/>
      <c r="I55" s="321"/>
      <c r="J55" s="318"/>
      <c r="K55" s="12"/>
      <c r="L55" s="3"/>
      <c r="M55" s="3"/>
      <c r="N55" s="3"/>
      <c r="O55" s="163"/>
      <c r="P55" s="319">
        <v>0</v>
      </c>
      <c r="Q55" s="348"/>
      <c r="R55" s="4"/>
      <c r="S55" s="4"/>
      <c r="T55" s="4" t="s">
        <v>23</v>
      </c>
      <c r="U55" s="4"/>
      <c r="V55" s="4"/>
      <c r="W55" s="161"/>
      <c r="AA55" s="393"/>
    </row>
    <row r="56" spans="1:27" ht="12.65" customHeight="1" x14ac:dyDescent="0.35">
      <c r="A56" s="2"/>
      <c r="B56" s="392"/>
      <c r="C56" s="325"/>
      <c r="D56" s="469"/>
      <c r="E56" s="470"/>
      <c r="F56" s="470"/>
      <c r="G56" s="471"/>
      <c r="H56" s="3"/>
      <c r="I56" s="321"/>
      <c r="J56" s="318"/>
      <c r="K56" s="12"/>
      <c r="L56" s="3"/>
      <c r="M56" s="3"/>
      <c r="N56" s="3"/>
      <c r="O56" s="163"/>
      <c r="P56" s="319">
        <v>0</v>
      </c>
      <c r="Q56" s="348"/>
      <c r="R56" s="4"/>
      <c r="S56" s="4"/>
      <c r="T56" s="4" t="s">
        <v>23</v>
      </c>
      <c r="U56" s="4"/>
      <c r="V56" s="4"/>
      <c r="W56" s="161"/>
      <c r="AA56" s="393"/>
    </row>
    <row r="57" spans="1:27" ht="8.15" customHeight="1" x14ac:dyDescent="0.3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5">
      <c r="A58" s="16"/>
      <c r="B58" s="396"/>
      <c r="C58" s="459" t="s">
        <v>24</v>
      </c>
      <c r="D58" s="460"/>
      <c r="E58" s="460"/>
      <c r="F58" s="460"/>
      <c r="G58" s="460"/>
      <c r="H58" s="397"/>
      <c r="I58" s="397"/>
      <c r="J58" s="440"/>
      <c r="K58" s="440"/>
      <c r="L58" s="168"/>
      <c r="M58" s="168"/>
      <c r="N58" s="168"/>
      <c r="O58" s="168"/>
      <c r="P58" s="441">
        <f>SUM(P51:P56)</f>
        <v>0</v>
      </c>
      <c r="Q58" s="360"/>
      <c r="R58" s="26"/>
      <c r="S58" s="26"/>
      <c r="T58" s="26"/>
      <c r="U58" s="26"/>
      <c r="V58" s="26"/>
      <c r="W58" s="160"/>
      <c r="AA58" s="434"/>
    </row>
    <row r="59" spans="1:27" ht="29.25" customHeight="1" x14ac:dyDescent="0.3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5" customHeight="1" x14ac:dyDescent="0.35">
      <c r="A60" s="24"/>
      <c r="B60" s="442"/>
      <c r="C60" s="325"/>
      <c r="D60" s="474"/>
      <c r="E60" s="475"/>
      <c r="F60" s="475"/>
      <c r="G60" s="475"/>
      <c r="H60" s="476"/>
      <c r="I60" s="476"/>
      <c r="J60" s="477"/>
      <c r="K60" s="12"/>
      <c r="L60" s="3"/>
      <c r="M60" s="3"/>
      <c r="N60" s="3"/>
      <c r="O60" s="163"/>
      <c r="P60" s="319">
        <v>0</v>
      </c>
      <c r="Q60" s="348"/>
      <c r="R60" s="4"/>
      <c r="S60" s="4"/>
      <c r="T60" s="4"/>
      <c r="U60" s="4"/>
      <c r="V60" s="4"/>
      <c r="W60" s="161"/>
      <c r="AA60" s="393"/>
    </row>
    <row r="61" spans="1:27" ht="12.65" customHeight="1" x14ac:dyDescent="0.35">
      <c r="A61" s="24"/>
      <c r="B61" s="442"/>
      <c r="C61" s="325"/>
      <c r="D61" s="474"/>
      <c r="E61" s="475"/>
      <c r="F61" s="475"/>
      <c r="G61" s="475"/>
      <c r="H61" s="476"/>
      <c r="I61" s="476"/>
      <c r="J61" s="477"/>
      <c r="K61" s="12"/>
      <c r="L61" s="3"/>
      <c r="M61" s="3"/>
      <c r="N61" s="3"/>
      <c r="O61" s="163"/>
      <c r="P61" s="319">
        <v>0</v>
      </c>
      <c r="Q61" s="348"/>
      <c r="R61" s="4"/>
      <c r="S61" s="4"/>
      <c r="T61" s="4"/>
      <c r="U61" s="4"/>
      <c r="V61" s="4"/>
      <c r="W61" s="161"/>
      <c r="AA61" s="393"/>
    </row>
    <row r="62" spans="1:27" ht="12.65" customHeight="1" x14ac:dyDescent="0.35">
      <c r="A62" s="24"/>
      <c r="B62" s="442"/>
      <c r="C62" s="325"/>
      <c r="D62" s="474"/>
      <c r="E62" s="475"/>
      <c r="F62" s="475"/>
      <c r="G62" s="475"/>
      <c r="H62" s="476"/>
      <c r="I62" s="476"/>
      <c r="J62" s="477"/>
      <c r="K62" s="12"/>
      <c r="L62" s="3"/>
      <c r="M62" s="3"/>
      <c r="N62" s="3"/>
      <c r="O62" s="163"/>
      <c r="P62" s="319">
        <v>0</v>
      </c>
      <c r="Q62" s="348"/>
      <c r="R62" s="4"/>
      <c r="S62" s="4"/>
      <c r="T62" s="4" t="s">
        <v>26</v>
      </c>
      <c r="U62" s="4"/>
      <c r="V62" s="4"/>
      <c r="W62" s="161"/>
      <c r="AA62" s="393"/>
    </row>
    <row r="63" spans="1:27" ht="12.65" customHeight="1" x14ac:dyDescent="0.35">
      <c r="A63" s="24"/>
      <c r="B63" s="442"/>
      <c r="C63" s="325"/>
      <c r="D63" s="474"/>
      <c r="E63" s="475"/>
      <c r="F63" s="475"/>
      <c r="G63" s="475"/>
      <c r="H63" s="476"/>
      <c r="I63" s="476"/>
      <c r="J63" s="477"/>
      <c r="K63" s="12"/>
      <c r="L63" s="3"/>
      <c r="M63" s="3"/>
      <c r="N63" s="3"/>
      <c r="O63" s="163"/>
      <c r="P63" s="319">
        <v>0</v>
      </c>
      <c r="Q63" s="348"/>
      <c r="R63" s="4"/>
      <c r="S63" s="4"/>
      <c r="T63" s="4" t="s">
        <v>23</v>
      </c>
      <c r="U63" s="4"/>
      <c r="V63" s="4"/>
      <c r="W63" s="161"/>
      <c r="AA63" s="393"/>
    </row>
    <row r="64" spans="1:27" ht="9.9" customHeight="1" x14ac:dyDescent="0.35">
      <c r="A64" s="2"/>
      <c r="B64" s="392"/>
      <c r="C64" s="326"/>
      <c r="D64" s="517"/>
      <c r="E64" s="517"/>
      <c r="F64" s="517"/>
      <c r="G64" s="350"/>
      <c r="H64" s="350"/>
      <c r="I64" s="350"/>
      <c r="J64" s="350"/>
      <c r="K64" s="289"/>
      <c r="L64" s="3"/>
      <c r="M64" s="3"/>
      <c r="N64" s="3"/>
      <c r="O64" s="151"/>
      <c r="P64" s="363"/>
      <c r="Q64" s="362"/>
      <c r="R64" s="4"/>
      <c r="S64" s="4"/>
      <c r="T64" s="4"/>
      <c r="U64" s="4"/>
      <c r="V64" s="4"/>
      <c r="W64" s="161"/>
      <c r="AA64" s="430"/>
    </row>
    <row r="65" spans="1:27" ht="12.75" customHeight="1" x14ac:dyDescent="0.35">
      <c r="A65" s="16"/>
      <c r="B65" s="396"/>
      <c r="C65" s="459" t="s">
        <v>24</v>
      </c>
      <c r="D65" s="460"/>
      <c r="E65" s="460"/>
      <c r="F65" s="460"/>
      <c r="G65" s="460"/>
      <c r="H65" s="397"/>
      <c r="I65" s="397"/>
      <c r="J65" s="440"/>
      <c r="K65" s="440"/>
      <c r="L65" s="168"/>
      <c r="M65" s="168"/>
      <c r="N65" s="168"/>
      <c r="O65" s="168"/>
      <c r="P65" s="441">
        <f>SUM(P60:P63)</f>
        <v>0</v>
      </c>
      <c r="Q65" s="360"/>
      <c r="R65" s="26"/>
      <c r="S65" s="26"/>
      <c r="T65" s="26"/>
      <c r="U65" s="26"/>
      <c r="V65" s="26"/>
      <c r="W65" s="160"/>
      <c r="AA65" s="434"/>
    </row>
    <row r="66" spans="1:27" ht="30" customHeight="1" x14ac:dyDescent="0.3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5" customHeight="1" x14ac:dyDescent="0.35">
      <c r="A67" s="2"/>
      <c r="B67" s="392"/>
      <c r="C67" s="325"/>
      <c r="D67" s="461"/>
      <c r="E67" s="462"/>
      <c r="F67" s="462"/>
      <c r="G67" s="462"/>
      <c r="H67" s="462"/>
      <c r="I67" s="462"/>
      <c r="J67" s="462"/>
      <c r="K67" s="12"/>
      <c r="L67" s="3"/>
      <c r="M67" s="3"/>
      <c r="N67" s="3"/>
      <c r="O67" s="163"/>
      <c r="P67" s="319">
        <v>0</v>
      </c>
      <c r="Q67" s="348"/>
      <c r="R67" s="4"/>
      <c r="S67" s="4"/>
      <c r="T67" s="4"/>
      <c r="U67" s="4"/>
      <c r="V67" s="4"/>
      <c r="W67" s="161"/>
      <c r="AA67" s="393"/>
    </row>
    <row r="68" spans="1:27" ht="12.65" customHeight="1" x14ac:dyDescent="0.35">
      <c r="A68" s="2"/>
      <c r="B68" s="392"/>
      <c r="C68" s="325"/>
      <c r="D68" s="461"/>
      <c r="E68" s="462"/>
      <c r="F68" s="462"/>
      <c r="G68" s="462"/>
      <c r="H68" s="462"/>
      <c r="I68" s="462"/>
      <c r="J68" s="462"/>
      <c r="K68" s="12"/>
      <c r="L68" s="3"/>
      <c r="M68" s="3"/>
      <c r="N68" s="3"/>
      <c r="O68" s="163"/>
      <c r="P68" s="319">
        <v>0</v>
      </c>
      <c r="Q68" s="348"/>
      <c r="R68" s="4"/>
      <c r="S68" s="4"/>
      <c r="T68" s="4"/>
      <c r="U68" s="4"/>
      <c r="V68" s="4"/>
      <c r="W68" s="161"/>
      <c r="AA68" s="393"/>
    </row>
    <row r="69" spans="1:27" ht="12.65" customHeight="1" x14ac:dyDescent="0.35">
      <c r="A69" s="2"/>
      <c r="B69" s="392"/>
      <c r="C69" s="325"/>
      <c r="D69" s="461"/>
      <c r="E69" s="462"/>
      <c r="F69" s="462"/>
      <c r="G69" s="462"/>
      <c r="H69" s="462"/>
      <c r="I69" s="462"/>
      <c r="J69" s="462"/>
      <c r="K69" s="12"/>
      <c r="L69" s="3"/>
      <c r="M69" s="3"/>
      <c r="N69" s="3"/>
      <c r="O69" s="163"/>
      <c r="P69" s="319">
        <v>0</v>
      </c>
      <c r="Q69" s="348"/>
      <c r="R69" s="4"/>
      <c r="S69" s="4"/>
      <c r="T69" s="4"/>
      <c r="U69" s="4"/>
      <c r="V69" s="4"/>
      <c r="W69" s="161"/>
      <c r="AA69" s="393"/>
    </row>
    <row r="70" spans="1:27" ht="12.65" customHeight="1" x14ac:dyDescent="0.35">
      <c r="A70" s="2"/>
      <c r="B70" s="392"/>
      <c r="C70" s="325"/>
      <c r="D70" s="461"/>
      <c r="E70" s="462"/>
      <c r="F70" s="462"/>
      <c r="G70" s="462"/>
      <c r="H70" s="462"/>
      <c r="I70" s="462"/>
      <c r="J70" s="462"/>
      <c r="K70" s="12"/>
      <c r="L70" s="3"/>
      <c r="M70" s="3"/>
      <c r="N70" s="3"/>
      <c r="O70" s="163"/>
      <c r="P70" s="319">
        <v>0</v>
      </c>
      <c r="Q70" s="348"/>
      <c r="R70" s="4"/>
      <c r="S70" s="4"/>
      <c r="T70" s="4"/>
      <c r="U70" s="4"/>
      <c r="V70" s="4"/>
      <c r="W70" s="161"/>
      <c r="AA70" s="393"/>
    </row>
    <row r="71" spans="1:27" ht="12.75" customHeight="1" x14ac:dyDescent="0.3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5">
      <c r="A72" s="16"/>
      <c r="B72" s="396"/>
      <c r="C72" s="459" t="s">
        <v>24</v>
      </c>
      <c r="D72" s="460"/>
      <c r="E72" s="460"/>
      <c r="F72" s="460"/>
      <c r="G72" s="460"/>
      <c r="H72" s="397"/>
      <c r="I72" s="397"/>
      <c r="J72" s="440"/>
      <c r="K72" s="440"/>
      <c r="L72" s="168"/>
      <c r="M72" s="168"/>
      <c r="N72" s="168"/>
      <c r="O72" s="168"/>
      <c r="P72" s="441">
        <f>SUM(P67:P70)</f>
        <v>0</v>
      </c>
      <c r="Q72" s="360"/>
      <c r="R72" s="26"/>
      <c r="S72" s="26"/>
      <c r="T72" s="26"/>
      <c r="U72" s="26"/>
      <c r="V72" s="26"/>
      <c r="W72" s="160"/>
      <c r="AA72" s="434"/>
    </row>
    <row r="73" spans="1:27" ht="30" customHeight="1" x14ac:dyDescent="0.3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5" customHeight="1" x14ac:dyDescent="0.35">
      <c r="A74" s="2"/>
      <c r="B74" s="392"/>
      <c r="C74" s="325"/>
      <c r="D74" s="461"/>
      <c r="E74" s="462"/>
      <c r="F74" s="462"/>
      <c r="G74" s="462"/>
      <c r="H74" s="462"/>
      <c r="I74" s="462"/>
      <c r="J74" s="462"/>
      <c r="K74" s="12"/>
      <c r="L74" s="3"/>
      <c r="M74" s="3"/>
      <c r="N74" s="3"/>
      <c r="O74" s="163"/>
      <c r="P74" s="322">
        <v>0</v>
      </c>
      <c r="Q74" s="365"/>
      <c r="R74" s="4"/>
      <c r="S74" s="4"/>
      <c r="T74" s="4"/>
      <c r="U74" s="4"/>
      <c r="V74" s="4"/>
      <c r="W74" s="161"/>
      <c r="AA74" s="393"/>
    </row>
    <row r="75" spans="1:27" ht="12.65" customHeight="1" x14ac:dyDescent="0.35">
      <c r="A75" s="2"/>
      <c r="B75" s="392"/>
      <c r="C75" s="325"/>
      <c r="D75" s="461"/>
      <c r="E75" s="462"/>
      <c r="F75" s="462"/>
      <c r="G75" s="462"/>
      <c r="H75" s="462"/>
      <c r="I75" s="462"/>
      <c r="J75" s="462"/>
      <c r="K75" s="12"/>
      <c r="L75" s="3"/>
      <c r="M75" s="3"/>
      <c r="N75" s="3"/>
      <c r="O75" s="163"/>
      <c r="P75" s="322">
        <v>0</v>
      </c>
      <c r="Q75" s="365"/>
      <c r="R75" s="4"/>
      <c r="S75" s="4"/>
      <c r="T75" s="4"/>
      <c r="U75" s="4"/>
      <c r="V75" s="4"/>
      <c r="W75" s="161"/>
      <c r="AA75" s="393"/>
    </row>
    <row r="76" spans="1:27" ht="12.65" customHeight="1" x14ac:dyDescent="0.35">
      <c r="A76" s="2"/>
      <c r="B76" s="392"/>
      <c r="C76" s="325"/>
      <c r="D76" s="461"/>
      <c r="E76" s="462"/>
      <c r="F76" s="462"/>
      <c r="G76" s="462"/>
      <c r="H76" s="462"/>
      <c r="I76" s="462"/>
      <c r="J76" s="462"/>
      <c r="K76" s="12"/>
      <c r="L76" s="3"/>
      <c r="M76" s="3"/>
      <c r="N76" s="3"/>
      <c r="O76" s="163"/>
      <c r="P76" s="322">
        <v>0</v>
      </c>
      <c r="Q76" s="365"/>
      <c r="R76" s="4"/>
      <c r="S76" s="4"/>
      <c r="T76" s="4"/>
      <c r="U76" s="4"/>
      <c r="V76" s="4"/>
      <c r="W76" s="161"/>
      <c r="AA76" s="393"/>
    </row>
    <row r="77" spans="1:27" ht="12.65" customHeight="1" x14ac:dyDescent="0.35">
      <c r="A77" s="2"/>
      <c r="B77" s="392"/>
      <c r="C77" s="325"/>
      <c r="D77" s="461"/>
      <c r="E77" s="462"/>
      <c r="F77" s="462"/>
      <c r="G77" s="462"/>
      <c r="H77" s="462"/>
      <c r="I77" s="462"/>
      <c r="J77" s="462"/>
      <c r="K77" s="12"/>
      <c r="L77" s="3"/>
      <c r="M77" s="3"/>
      <c r="N77" s="3"/>
      <c r="O77" s="163"/>
      <c r="P77" s="322">
        <v>0</v>
      </c>
      <c r="Q77" s="365"/>
      <c r="R77" s="4"/>
      <c r="S77" s="4"/>
      <c r="T77" s="4"/>
      <c r="U77" s="4"/>
      <c r="V77" s="4"/>
      <c r="W77" s="161"/>
      <c r="AA77" s="393"/>
    </row>
    <row r="78" spans="1:27" ht="12.75" customHeight="1" x14ac:dyDescent="0.3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5">
      <c r="A79" s="16"/>
      <c r="B79" s="396"/>
      <c r="C79" s="459" t="s">
        <v>24</v>
      </c>
      <c r="D79" s="460"/>
      <c r="E79" s="460"/>
      <c r="F79" s="460"/>
      <c r="G79" s="460"/>
      <c r="H79" s="397"/>
      <c r="I79" s="397"/>
      <c r="J79" s="440"/>
      <c r="K79" s="440"/>
      <c r="L79" s="168"/>
      <c r="M79" s="168"/>
      <c r="N79" s="168"/>
      <c r="O79" s="168"/>
      <c r="P79" s="441">
        <f>SUM(P74:P77)</f>
        <v>0</v>
      </c>
      <c r="Q79" s="360"/>
      <c r="R79" s="26"/>
      <c r="S79" s="26"/>
      <c r="T79" s="26"/>
      <c r="U79" s="26"/>
      <c r="V79" s="26"/>
      <c r="W79" s="160"/>
      <c r="AA79" s="434"/>
    </row>
    <row r="80" spans="1:27" ht="15.75" customHeight="1" x14ac:dyDescent="0.3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5">
      <c r="A81" s="2"/>
      <c r="B81" s="392"/>
      <c r="C81" s="331">
        <v>10</v>
      </c>
      <c r="D81" s="20" t="s">
        <v>5913</v>
      </c>
      <c r="E81" s="20"/>
      <c r="F81" s="20"/>
      <c r="G81" s="3"/>
      <c r="H81" s="73"/>
      <c r="I81" s="515"/>
      <c r="J81" s="516"/>
      <c r="K81" s="12"/>
      <c r="L81" s="3"/>
      <c r="M81" s="3"/>
      <c r="N81" s="3"/>
      <c r="O81" s="163"/>
      <c r="P81" s="323"/>
      <c r="Q81" s="368"/>
      <c r="R81" s="26"/>
      <c r="S81" s="26"/>
      <c r="T81" s="26"/>
      <c r="U81" s="26"/>
      <c r="V81" s="26"/>
      <c r="W81" s="161"/>
      <c r="AA81" s="393"/>
    </row>
    <row r="82" spans="1:27" ht="9" customHeight="1" x14ac:dyDescent="0.3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5">
      <c r="A85" s="2"/>
      <c r="B85" s="392"/>
      <c r="C85" s="335">
        <v>11</v>
      </c>
      <c r="D85" s="513" t="s">
        <v>6589</v>
      </c>
      <c r="E85" s="513"/>
      <c r="F85" s="513"/>
      <c r="G85" s="513"/>
      <c r="H85" s="513"/>
      <c r="I85" s="513"/>
      <c r="J85" s="513"/>
      <c r="K85" s="514"/>
      <c r="L85" s="57"/>
      <c r="M85" s="57"/>
      <c r="N85" s="57"/>
      <c r="O85" s="171"/>
      <c r="P85" s="355" t="s">
        <v>22</v>
      </c>
      <c r="Q85" s="347"/>
      <c r="R85" s="4"/>
      <c r="S85" s="4"/>
      <c r="T85" s="4"/>
      <c r="U85" s="4"/>
      <c r="V85" s="4"/>
      <c r="W85" s="161"/>
      <c r="AA85" s="391" t="s">
        <v>6591</v>
      </c>
    </row>
    <row r="86" spans="1:27" ht="12.65" customHeight="1" x14ac:dyDescent="0.35">
      <c r="A86" s="2"/>
      <c r="B86" s="392"/>
      <c r="C86" s="325"/>
      <c r="D86" s="461"/>
      <c r="E86" s="461"/>
      <c r="F86" s="461"/>
      <c r="G86" s="461"/>
      <c r="H86" s="462"/>
      <c r="I86" s="462"/>
      <c r="J86" s="462"/>
      <c r="K86" s="12"/>
      <c r="L86" s="3"/>
      <c r="M86" s="3"/>
      <c r="N86" s="3"/>
      <c r="O86" s="163"/>
      <c r="P86" s="319">
        <v>0</v>
      </c>
      <c r="Q86" s="348"/>
      <c r="R86" s="4"/>
      <c r="S86" s="4"/>
      <c r="T86" s="4" t="s">
        <v>23</v>
      </c>
      <c r="U86" s="4"/>
      <c r="V86" s="4"/>
      <c r="W86" s="161"/>
      <c r="AA86" s="393"/>
    </row>
    <row r="87" spans="1:27" ht="12.65" customHeight="1" x14ac:dyDescent="0.35">
      <c r="A87" s="2"/>
      <c r="B87" s="392"/>
      <c r="C87" s="325"/>
      <c r="D87" s="461"/>
      <c r="E87" s="461"/>
      <c r="F87" s="461"/>
      <c r="G87" s="461"/>
      <c r="H87" s="462"/>
      <c r="I87" s="462"/>
      <c r="J87" s="462"/>
      <c r="K87" s="12"/>
      <c r="L87" s="3"/>
      <c r="M87" s="3"/>
      <c r="N87" s="3"/>
      <c r="O87" s="163"/>
      <c r="P87" s="319">
        <v>0</v>
      </c>
      <c r="Q87" s="348"/>
      <c r="R87" s="4"/>
      <c r="S87" s="4"/>
      <c r="T87" s="4" t="s">
        <v>23</v>
      </c>
      <c r="U87" s="4"/>
      <c r="V87" s="4"/>
      <c r="W87" s="161"/>
      <c r="AA87" s="393"/>
    </row>
    <row r="88" spans="1:27" ht="12.75" customHeight="1" x14ac:dyDescent="0.3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5">
      <c r="A89" s="16"/>
      <c r="B89" s="396"/>
      <c r="C89" s="472" t="s">
        <v>24</v>
      </c>
      <c r="D89" s="473"/>
      <c r="E89" s="473"/>
      <c r="F89" s="473"/>
      <c r="G89" s="473"/>
      <c r="H89" s="247"/>
      <c r="I89" s="247"/>
      <c r="J89" s="242"/>
      <c r="K89" s="242"/>
      <c r="L89" s="371"/>
      <c r="M89" s="371"/>
      <c r="N89" s="371"/>
      <c r="O89" s="371"/>
      <c r="P89" s="244">
        <f>SUM(P86:P87)</f>
        <v>0</v>
      </c>
      <c r="Q89" s="372"/>
      <c r="R89" s="452"/>
      <c r="S89" s="452"/>
      <c r="T89" s="452"/>
      <c r="U89" s="452"/>
      <c r="V89" s="452"/>
      <c r="W89" s="160"/>
      <c r="AA89" s="434"/>
    </row>
    <row r="90" spans="1:27" ht="9" customHeight="1" x14ac:dyDescent="0.3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5">
      <c r="A91" s="27"/>
      <c r="B91" s="453"/>
      <c r="C91" s="521" t="s">
        <v>35</v>
      </c>
      <c r="D91" s="481"/>
      <c r="E91" s="481"/>
      <c r="F91" s="481"/>
      <c r="G91" s="481"/>
      <c r="H91" s="481"/>
      <c r="I91" s="481"/>
      <c r="J91" s="481"/>
      <c r="K91" s="253"/>
      <c r="L91" s="253"/>
      <c r="M91" s="253"/>
      <c r="N91" s="253"/>
      <c r="O91" s="253"/>
      <c r="P91" s="316">
        <f>+P18+P27+P33+P40+P49+P58+P65+P72+P79+P81+P89</f>
        <v>0</v>
      </c>
      <c r="Q91" s="15"/>
      <c r="R91" s="265"/>
      <c r="S91" s="265"/>
      <c r="T91" s="265"/>
      <c r="U91" s="265"/>
      <c r="V91" s="265"/>
      <c r="W91" s="161"/>
      <c r="AA91" s="434"/>
    </row>
    <row r="92" spans="1:27" ht="6.65" customHeight="1" x14ac:dyDescent="0.3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4">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349250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425450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44450</xdr:rowOff>
                  </from>
                  <to>
                    <xdr:col>10</xdr:col>
                    <xdr:colOff>425450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425450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120650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120650</xdr:colOff>
                    <xdr:row>34</xdr:row>
                    <xdr:rowOff>184150</xdr:rowOff>
                  </from>
                  <to>
                    <xdr:col>10</xdr:col>
                    <xdr:colOff>425450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120650</xdr:colOff>
                    <xdr:row>18</xdr:row>
                    <xdr:rowOff>349250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120650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120650</xdr:colOff>
                    <xdr:row>21</xdr:row>
                    <xdr:rowOff>44450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120650</xdr:colOff>
                    <xdr:row>22</xdr:row>
                    <xdr:rowOff>44450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120650</xdr:colOff>
                    <xdr:row>23</xdr:row>
                    <xdr:rowOff>44450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120650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120650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120650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78" customWidth="1"/>
    <col min="2" max="2" width="3.90625" style="178" customWidth="1"/>
    <col min="3" max="3" width="19.54296875" style="178" customWidth="1"/>
    <col min="4" max="4" width="12.54296875" style="178" customWidth="1"/>
    <col min="5" max="6" width="16.453125" style="178" customWidth="1"/>
    <col min="7" max="7" width="14.453125" style="178" customWidth="1"/>
    <col min="8" max="8" width="15.453125" style="178" customWidth="1"/>
    <col min="9" max="16384" width="9.08984375" style="178"/>
  </cols>
  <sheetData>
    <row r="1" spans="1:10" x14ac:dyDescent="0.25">
      <c r="A1" s="177"/>
      <c r="G1" s="575"/>
      <c r="H1" s="575"/>
    </row>
    <row r="2" spans="1:10" ht="15.5" x14ac:dyDescent="0.35">
      <c r="A2" s="177"/>
      <c r="B2" s="560" t="s">
        <v>121</v>
      </c>
      <c r="C2" s="561"/>
      <c r="D2" s="561"/>
      <c r="E2" s="561"/>
      <c r="F2" s="561"/>
      <c r="G2" s="561"/>
      <c r="H2" s="562"/>
    </row>
    <row r="3" spans="1:10" ht="13" x14ac:dyDescent="0.3">
      <c r="A3" s="177"/>
      <c r="B3" s="563" t="s">
        <v>43</v>
      </c>
      <c r="C3" s="564"/>
      <c r="D3" s="564"/>
      <c r="E3" s="564"/>
      <c r="F3" s="564"/>
      <c r="G3" s="564"/>
      <c r="H3" s="565"/>
    </row>
    <row r="4" spans="1:10" x14ac:dyDescent="0.25">
      <c r="A4" s="177"/>
      <c r="B4" s="179"/>
      <c r="C4" s="180"/>
      <c r="D4" s="180"/>
      <c r="E4" s="180"/>
      <c r="F4" s="180"/>
      <c r="G4" s="180"/>
      <c r="H4" s="181"/>
    </row>
    <row r="5" spans="1:10" ht="13" x14ac:dyDescent="0.3">
      <c r="A5" s="177"/>
      <c r="B5" s="566" t="s">
        <v>4668</v>
      </c>
      <c r="C5" s="567"/>
      <c r="D5" s="567"/>
      <c r="E5" s="567"/>
      <c r="F5" s="567"/>
      <c r="G5" s="567"/>
      <c r="H5" s="568"/>
    </row>
    <row r="6" spans="1:10" x14ac:dyDescent="0.25">
      <c r="A6" s="177"/>
      <c r="B6" s="177"/>
      <c r="C6" s="177"/>
      <c r="D6" s="177"/>
      <c r="E6" s="177"/>
      <c r="F6" s="177"/>
      <c r="G6" s="177"/>
      <c r="H6" s="177"/>
    </row>
    <row r="7" spans="1:10" ht="13" x14ac:dyDescent="0.25">
      <c r="A7" s="177"/>
      <c r="B7" s="555" t="s">
        <v>4663</v>
      </c>
      <c r="C7" s="556"/>
      <c r="D7" s="556"/>
      <c r="E7" s="556"/>
      <c r="F7" s="556"/>
      <c r="G7" s="556"/>
      <c r="H7" s="557"/>
    </row>
    <row r="8" spans="1:10" ht="5.25" customHeight="1" x14ac:dyDescent="0.25">
      <c r="A8" s="177"/>
      <c r="B8" s="48"/>
      <c r="C8" s="138"/>
      <c r="D8" s="138"/>
      <c r="E8" s="138"/>
      <c r="F8" s="138"/>
      <c r="G8" s="138"/>
      <c r="H8" s="139"/>
    </row>
    <row r="9" spans="1:10" ht="54.75" customHeight="1" x14ac:dyDescent="0.25">
      <c r="A9" s="177"/>
      <c r="B9" s="42" t="s">
        <v>68</v>
      </c>
      <c r="C9" s="569" t="s">
        <v>4157</v>
      </c>
      <c r="D9" s="569"/>
      <c r="E9" s="569"/>
      <c r="F9" s="569"/>
      <c r="G9" s="569"/>
      <c r="H9" s="570"/>
    </row>
    <row r="10" spans="1:10" ht="22.4" customHeight="1" x14ac:dyDescent="0.25">
      <c r="A10" s="177"/>
      <c r="B10" s="42" t="s">
        <v>116</v>
      </c>
      <c r="C10" s="569" t="s">
        <v>6096</v>
      </c>
      <c r="D10" s="569"/>
      <c r="E10" s="569"/>
      <c r="F10" s="569"/>
      <c r="G10" s="569"/>
      <c r="H10" s="570"/>
    </row>
    <row r="11" spans="1:10" ht="23.25" customHeight="1" x14ac:dyDescent="0.25">
      <c r="A11" s="177"/>
      <c r="B11" s="42" t="s">
        <v>70</v>
      </c>
      <c r="C11" s="553" t="s">
        <v>6095</v>
      </c>
      <c r="D11" s="553"/>
      <c r="E11" s="553"/>
      <c r="F11" s="553"/>
      <c r="G11" s="553"/>
      <c r="H11" s="554"/>
    </row>
    <row r="12" spans="1:10" ht="61.5" customHeight="1" x14ac:dyDescent="0.25">
      <c r="A12" s="177"/>
      <c r="B12" s="43" t="s">
        <v>71</v>
      </c>
      <c r="C12" s="571" t="s">
        <v>73</v>
      </c>
      <c r="D12" s="571"/>
      <c r="E12" s="571"/>
      <c r="F12" s="571"/>
      <c r="G12" s="571"/>
      <c r="H12" s="572"/>
    </row>
    <row r="13" spans="1:10" ht="13" x14ac:dyDescent="0.25">
      <c r="A13" s="177"/>
      <c r="B13" s="43"/>
      <c r="C13" s="573"/>
      <c r="D13" s="573"/>
      <c r="E13" s="573"/>
      <c r="F13" s="573"/>
      <c r="G13" s="573"/>
      <c r="H13" s="574"/>
    </row>
    <row r="14" spans="1:10" ht="13" x14ac:dyDescent="0.3">
      <c r="A14" s="177"/>
      <c r="B14" s="587" t="s">
        <v>72</v>
      </c>
      <c r="C14" s="558" t="s">
        <v>75</v>
      </c>
      <c r="D14" s="559"/>
      <c r="E14" s="589" t="str">
        <f>valDistrName</f>
        <v>Org Name</v>
      </c>
      <c r="F14" s="590"/>
      <c r="G14" s="182" t="s">
        <v>76</v>
      </c>
      <c r="H14" s="183">
        <v>305</v>
      </c>
      <c r="J14" s="65"/>
    </row>
    <row r="15" spans="1:10" ht="13" x14ac:dyDescent="0.3">
      <c r="A15" s="177"/>
      <c r="B15" s="588"/>
      <c r="C15" s="621" t="s">
        <v>4664</v>
      </c>
      <c r="D15" s="622"/>
      <c r="E15" s="184" t="str">
        <f>valorg4code</f>
        <v xml:space="preserve">Org </v>
      </c>
      <c r="F15" s="185"/>
      <c r="G15" s="185" t="s">
        <v>4095</v>
      </c>
      <c r="H15" s="186" t="s">
        <v>6098</v>
      </c>
    </row>
    <row r="16" spans="1:10" ht="13" x14ac:dyDescent="0.3">
      <c r="A16" s="177"/>
      <c r="B16" s="587" t="s">
        <v>74</v>
      </c>
      <c r="C16" s="558" t="s">
        <v>78</v>
      </c>
      <c r="D16" s="559"/>
      <c r="E16" s="589" t="str">
        <f>valAddr1</f>
        <v>Address 1</v>
      </c>
      <c r="F16" s="590"/>
      <c r="G16" s="590"/>
      <c r="H16" s="591"/>
    </row>
    <row r="17" spans="1:8" ht="13" x14ac:dyDescent="0.3">
      <c r="A17" s="177"/>
      <c r="B17" s="588"/>
      <c r="C17" s="621"/>
      <c r="D17" s="622"/>
      <c r="E17" s="623" t="str">
        <f>valCtyStZip</f>
        <v>Town, State  Zip</v>
      </c>
      <c r="F17" s="624"/>
      <c r="G17" s="187"/>
      <c r="H17" s="188" t="s">
        <v>124</v>
      </c>
    </row>
    <row r="18" spans="1:8" ht="20.149999999999999" customHeight="1" x14ac:dyDescent="0.25">
      <c r="A18" s="177"/>
      <c r="B18" s="44" t="s">
        <v>77</v>
      </c>
      <c r="C18" s="625" t="s">
        <v>80</v>
      </c>
      <c r="D18" s="626"/>
      <c r="E18" s="632"/>
      <c r="F18" s="633"/>
      <c r="G18" s="633"/>
      <c r="H18" s="634"/>
    </row>
    <row r="19" spans="1:8" ht="17.149999999999999" customHeight="1" x14ac:dyDescent="0.25">
      <c r="A19" s="177"/>
      <c r="B19" s="587" t="s">
        <v>79</v>
      </c>
      <c r="C19" s="635" t="s">
        <v>5918</v>
      </c>
      <c r="D19" s="636"/>
      <c r="E19" s="639" t="s">
        <v>125</v>
      </c>
      <c r="F19" s="640"/>
      <c r="G19" s="640"/>
      <c r="H19" s="641"/>
    </row>
    <row r="20" spans="1:8" ht="7.4" customHeight="1" x14ac:dyDescent="0.25">
      <c r="A20" s="177"/>
      <c r="B20" s="588"/>
      <c r="C20" s="637"/>
      <c r="D20" s="638"/>
      <c r="E20" s="642"/>
      <c r="F20" s="643"/>
      <c r="G20" s="643"/>
      <c r="H20" s="644"/>
    </row>
    <row r="21" spans="1:8" ht="20.149999999999999" customHeight="1" x14ac:dyDescent="0.25">
      <c r="A21" s="177"/>
      <c r="B21" s="613" t="s">
        <v>81</v>
      </c>
      <c r="C21" s="627" t="s">
        <v>82</v>
      </c>
      <c r="D21" s="628"/>
      <c r="E21" s="189" t="s">
        <v>83</v>
      </c>
      <c r="F21" s="592"/>
      <c r="G21" s="593"/>
      <c r="H21" s="594"/>
    </row>
    <row r="22" spans="1:8" ht="20.149999999999999" customHeight="1" x14ac:dyDescent="0.25">
      <c r="A22" s="177"/>
      <c r="B22" s="614"/>
      <c r="C22" s="513" t="s">
        <v>84</v>
      </c>
      <c r="D22" s="514"/>
      <c r="E22" s="189" t="s">
        <v>85</v>
      </c>
      <c r="F22" s="592"/>
      <c r="G22" s="593"/>
      <c r="H22" s="594"/>
    </row>
    <row r="23" spans="1:8" ht="20.149999999999999" customHeight="1" x14ac:dyDescent="0.25">
      <c r="A23" s="177"/>
      <c r="B23" s="614"/>
      <c r="C23" s="57"/>
      <c r="D23" s="58"/>
      <c r="E23" s="190" t="s">
        <v>129</v>
      </c>
      <c r="F23" s="592"/>
      <c r="G23" s="593"/>
      <c r="H23" s="594"/>
    </row>
    <row r="24" spans="1:8" ht="20.149999999999999" customHeight="1" x14ac:dyDescent="0.3">
      <c r="A24" s="177"/>
      <c r="B24" s="615"/>
      <c r="C24" s="645"/>
      <c r="D24" s="646"/>
      <c r="E24" s="191" t="s">
        <v>86</v>
      </c>
      <c r="F24" s="618"/>
      <c r="G24" s="619"/>
      <c r="H24" s="620"/>
    </row>
    <row r="25" spans="1:8" ht="13" x14ac:dyDescent="0.3">
      <c r="A25" s="177"/>
      <c r="B25" s="45"/>
      <c r="C25" s="46"/>
      <c r="D25" s="46"/>
      <c r="E25" s="47"/>
      <c r="F25" s="177"/>
      <c r="G25" s="177"/>
      <c r="H25" s="177"/>
    </row>
    <row r="26" spans="1:8" ht="13" x14ac:dyDescent="0.3">
      <c r="A26" s="177"/>
      <c r="B26" s="608" t="s">
        <v>4665</v>
      </c>
      <c r="C26" s="609"/>
      <c r="D26" s="609"/>
      <c r="E26" s="609"/>
      <c r="F26" s="609"/>
      <c r="G26" s="192"/>
      <c r="H26" s="193"/>
    </row>
    <row r="27" spans="1:8" ht="54" customHeight="1" x14ac:dyDescent="0.25">
      <c r="B27" s="610" t="s">
        <v>6099</v>
      </c>
      <c r="C27" s="611"/>
      <c r="D27" s="611"/>
      <c r="E27" s="611"/>
      <c r="F27" s="611"/>
      <c r="G27" s="611"/>
      <c r="H27" s="612"/>
    </row>
    <row r="28" spans="1:8" ht="237.65" customHeight="1" x14ac:dyDescent="0.25">
      <c r="B28" s="595"/>
      <c r="C28" s="596"/>
      <c r="D28" s="596"/>
      <c r="E28" s="596"/>
      <c r="F28" s="596"/>
      <c r="G28" s="596"/>
      <c r="H28" s="597"/>
    </row>
    <row r="29" spans="1:8" ht="11.25" customHeight="1" x14ac:dyDescent="0.25">
      <c r="B29" s="194"/>
      <c r="C29" s="149"/>
      <c r="D29" s="149"/>
      <c r="E29" s="149"/>
      <c r="F29" s="149"/>
      <c r="G29" s="149"/>
      <c r="H29" s="195"/>
    </row>
    <row r="30" spans="1:8" ht="13" x14ac:dyDescent="0.3">
      <c r="B30" s="603" t="s">
        <v>4669</v>
      </c>
      <c r="C30" s="604"/>
      <c r="D30" s="604"/>
      <c r="E30" s="604"/>
      <c r="F30" s="604"/>
      <c r="G30" s="604"/>
      <c r="H30" s="605"/>
    </row>
    <row r="31" spans="1:8" ht="7.5" customHeight="1" x14ac:dyDescent="0.3">
      <c r="B31" s="196"/>
      <c r="C31" s="197"/>
      <c r="D31" s="197"/>
      <c r="E31" s="197"/>
      <c r="F31" s="197"/>
      <c r="G31" s="197"/>
      <c r="H31" s="198"/>
    </row>
    <row r="32" spans="1:8" ht="13" x14ac:dyDescent="0.25">
      <c r="B32" s="48" t="s">
        <v>68</v>
      </c>
      <c r="C32" s="585" t="s">
        <v>126</v>
      </c>
      <c r="D32" s="585"/>
      <c r="E32" s="585"/>
      <c r="F32" s="585"/>
      <c r="G32" s="585"/>
      <c r="H32" s="586"/>
    </row>
    <row r="33" spans="1:13" ht="12.75" customHeight="1" x14ac:dyDescent="0.25">
      <c r="B33" s="52" t="s">
        <v>69</v>
      </c>
      <c r="C33" s="585" t="s">
        <v>4670</v>
      </c>
      <c r="D33" s="585"/>
      <c r="E33" s="585"/>
      <c r="F33" s="585"/>
      <c r="G33" s="585"/>
      <c r="H33" s="586"/>
    </row>
    <row r="34" spans="1:13" ht="13" x14ac:dyDescent="0.25">
      <c r="B34" s="48" t="s">
        <v>87</v>
      </c>
      <c r="C34" s="585" t="s">
        <v>127</v>
      </c>
      <c r="D34" s="585"/>
      <c r="E34" s="585"/>
      <c r="F34" s="585"/>
      <c r="G34" s="585"/>
      <c r="H34" s="586"/>
    </row>
    <row r="35" spans="1:13" ht="13" x14ac:dyDescent="0.25">
      <c r="B35" s="48" t="s">
        <v>71</v>
      </c>
      <c r="C35" s="585" t="s">
        <v>128</v>
      </c>
      <c r="D35" s="585"/>
      <c r="E35" s="585"/>
      <c r="F35" s="585"/>
      <c r="G35" s="585"/>
      <c r="H35" s="586"/>
    </row>
    <row r="36" spans="1:13" ht="13" x14ac:dyDescent="0.3">
      <c r="B36" s="606"/>
      <c r="C36" s="607"/>
      <c r="D36" s="199"/>
      <c r="E36" s="576"/>
      <c r="F36" s="576"/>
      <c r="G36" s="200"/>
      <c r="H36" s="201"/>
      <c r="L36" s="202"/>
    </row>
    <row r="37" spans="1:13" ht="6.75" customHeight="1" x14ac:dyDescent="0.3">
      <c r="A37" s="177"/>
      <c r="B37" s="577"/>
      <c r="C37" s="577"/>
      <c r="D37" s="203"/>
      <c r="E37" s="581"/>
      <c r="F37" s="581"/>
      <c r="G37" s="177"/>
      <c r="H37" s="177"/>
      <c r="L37" s="54"/>
    </row>
    <row r="38" spans="1:13" ht="13" x14ac:dyDescent="0.25">
      <c r="B38" s="582"/>
      <c r="C38" s="583"/>
      <c r="D38" s="584"/>
      <c r="E38" s="36" t="s">
        <v>17</v>
      </c>
      <c r="F38" s="36" t="s">
        <v>18</v>
      </c>
      <c r="G38" s="36" t="s">
        <v>88</v>
      </c>
      <c r="H38" s="49" t="s">
        <v>89</v>
      </c>
    </row>
    <row r="39" spans="1:13" ht="13" x14ac:dyDescent="0.3">
      <c r="B39" s="204"/>
      <c r="C39" s="205"/>
      <c r="D39" s="206"/>
      <c r="E39" s="629" t="s">
        <v>4671</v>
      </c>
      <c r="F39" s="140" t="s">
        <v>91</v>
      </c>
      <c r="G39" s="140"/>
      <c r="H39" s="141"/>
    </row>
    <row r="40" spans="1:13" ht="12.75" customHeight="1" x14ac:dyDescent="0.3">
      <c r="B40" s="204"/>
      <c r="C40" s="142" t="s">
        <v>92</v>
      </c>
      <c r="D40" s="206"/>
      <c r="E40" s="630"/>
      <c r="F40" s="143" t="s">
        <v>93</v>
      </c>
      <c r="G40" s="143" t="s">
        <v>94</v>
      </c>
      <c r="H40" s="143" t="s">
        <v>95</v>
      </c>
    </row>
    <row r="41" spans="1:13" ht="12.75" customHeight="1" x14ac:dyDescent="0.25">
      <c r="B41" s="204"/>
      <c r="C41" s="205"/>
      <c r="D41" s="206"/>
      <c r="E41" s="630"/>
      <c r="F41" s="144" t="s">
        <v>90</v>
      </c>
      <c r="G41" s="144" t="s">
        <v>96</v>
      </c>
      <c r="H41" s="144" t="s">
        <v>90</v>
      </c>
    </row>
    <row r="42" spans="1:13" ht="12.75" customHeight="1" x14ac:dyDescent="0.25">
      <c r="B42" s="207"/>
      <c r="C42" s="208"/>
      <c r="D42" s="209"/>
      <c r="E42" s="631"/>
      <c r="F42" s="210" t="s">
        <v>97</v>
      </c>
      <c r="G42" s="211"/>
      <c r="H42" s="211"/>
    </row>
    <row r="43" spans="1:13" ht="12.75" hidden="1" customHeight="1" x14ac:dyDescent="0.25">
      <c r="B43" s="207"/>
      <c r="C43" s="208"/>
      <c r="D43" s="209"/>
      <c r="E43" s="255"/>
      <c r="F43" s="256"/>
      <c r="G43" s="211"/>
      <c r="H43" s="211"/>
    </row>
    <row r="44" spans="1:13" ht="20.149999999999999" customHeight="1" x14ac:dyDescent="0.25">
      <c r="B44" s="212" t="s">
        <v>98</v>
      </c>
      <c r="C44" s="601" t="s">
        <v>99</v>
      </c>
      <c r="D44" s="602"/>
      <c r="E44" s="213"/>
      <c r="F44" s="213"/>
      <c r="G44" s="214">
        <f>IF(F44 ="",H44-E44,H44-F44)</f>
        <v>0</v>
      </c>
      <c r="H44" s="214">
        <f>valTILn1</f>
        <v>0</v>
      </c>
      <c r="I44" s="616"/>
      <c r="J44" s="617"/>
      <c r="K44" s="617"/>
      <c r="L44" s="617"/>
      <c r="M44" s="617"/>
    </row>
    <row r="45" spans="1:13" ht="20.149999999999999" customHeight="1" x14ac:dyDescent="0.3">
      <c r="B45" s="77" t="s">
        <v>100</v>
      </c>
      <c r="C45" s="227" t="s">
        <v>101</v>
      </c>
      <c r="D45" s="228"/>
      <c r="E45" s="215"/>
      <c r="F45" s="215"/>
      <c r="G45" s="145">
        <f>IF(F45 ="",H45-E45,H45-F45)</f>
        <v>0</v>
      </c>
      <c r="H45" s="145">
        <f>valTILn2</f>
        <v>0</v>
      </c>
      <c r="J45" s="65"/>
    </row>
    <row r="46" spans="1:13" ht="20.149999999999999" customHeight="1" x14ac:dyDescent="0.25">
      <c r="B46" s="77" t="s">
        <v>102</v>
      </c>
      <c r="C46" s="227" t="s">
        <v>103</v>
      </c>
      <c r="D46" s="228"/>
      <c r="E46" s="215"/>
      <c r="F46" s="215"/>
      <c r="G46" s="145">
        <f t="shared" ref="G46:G55" si="0">IF(F46 ="",H46-E46,H46-F46)</f>
        <v>0</v>
      </c>
      <c r="H46" s="145">
        <f>valTILn3</f>
        <v>0</v>
      </c>
    </row>
    <row r="47" spans="1:13" ht="20.149999999999999" customHeight="1" x14ac:dyDescent="0.25">
      <c r="B47" s="77" t="s">
        <v>4673</v>
      </c>
      <c r="C47" s="227" t="s">
        <v>4672</v>
      </c>
      <c r="D47" s="228"/>
      <c r="E47" s="215"/>
      <c r="F47" s="215"/>
      <c r="G47" s="145">
        <f t="shared" si="0"/>
        <v>0</v>
      </c>
      <c r="H47" s="145">
        <f>valTILn4</f>
        <v>0</v>
      </c>
    </row>
    <row r="48" spans="1:13" ht="20.149999999999999" customHeight="1" x14ac:dyDescent="0.25">
      <c r="B48" s="76" t="s">
        <v>4634</v>
      </c>
      <c r="C48" s="229" t="s">
        <v>104</v>
      </c>
      <c r="D48" s="230" t="s">
        <v>21</v>
      </c>
      <c r="E48" s="216"/>
      <c r="F48" s="216"/>
      <c r="G48" s="145">
        <f t="shared" si="0"/>
        <v>0</v>
      </c>
      <c r="H48" s="145">
        <f>valTILn5a</f>
        <v>0</v>
      </c>
      <c r="K48" s="3"/>
    </row>
    <row r="49" spans="1:11" ht="20.149999999999999" customHeight="1" x14ac:dyDescent="0.25">
      <c r="B49" s="217"/>
      <c r="C49" s="231" t="s">
        <v>105</v>
      </c>
      <c r="D49" s="232" t="s">
        <v>51</v>
      </c>
      <c r="E49" s="218"/>
      <c r="F49" s="219"/>
      <c r="G49" s="145">
        <f t="shared" si="0"/>
        <v>0</v>
      </c>
      <c r="H49" s="145">
        <f>valTILn5b</f>
        <v>0</v>
      </c>
      <c r="K49" s="66"/>
    </row>
    <row r="50" spans="1:11" ht="20.149999999999999" customHeight="1" x14ac:dyDescent="0.25">
      <c r="B50" s="77" t="s">
        <v>4101</v>
      </c>
      <c r="C50" s="227" t="s">
        <v>106</v>
      </c>
      <c r="D50" s="228"/>
      <c r="E50" s="215"/>
      <c r="F50" s="215"/>
      <c r="G50" s="145">
        <f t="shared" si="0"/>
        <v>0</v>
      </c>
      <c r="H50" s="145">
        <f>valTILn6</f>
        <v>0</v>
      </c>
      <c r="K50" s="66"/>
    </row>
    <row r="51" spans="1:11" ht="20.149999999999999" customHeight="1" x14ac:dyDescent="0.25">
      <c r="B51" s="77" t="s">
        <v>4102</v>
      </c>
      <c r="C51" s="227" t="s">
        <v>107</v>
      </c>
      <c r="D51" s="228"/>
      <c r="E51" s="215"/>
      <c r="F51" s="215"/>
      <c r="G51" s="145">
        <f t="shared" si="0"/>
        <v>0</v>
      </c>
      <c r="H51" s="145">
        <f>valTILn7</f>
        <v>0</v>
      </c>
      <c r="K51" s="66"/>
    </row>
    <row r="52" spans="1:11" ht="20.149999999999999" customHeight="1" x14ac:dyDescent="0.25">
      <c r="B52" s="77" t="s">
        <v>4103</v>
      </c>
      <c r="C52" s="227" t="s">
        <v>108</v>
      </c>
      <c r="D52" s="228"/>
      <c r="E52" s="215"/>
      <c r="F52" s="215"/>
      <c r="G52" s="145">
        <f t="shared" si="0"/>
        <v>0</v>
      </c>
      <c r="H52" s="145">
        <f>valTILn8</f>
        <v>0</v>
      </c>
      <c r="K52" s="66"/>
    </row>
    <row r="53" spans="1:11" ht="20.149999999999999" customHeight="1" x14ac:dyDescent="0.25">
      <c r="B53" s="77" t="s">
        <v>4104</v>
      </c>
      <c r="C53" s="227" t="s">
        <v>51</v>
      </c>
      <c r="D53" s="228"/>
      <c r="E53" s="215"/>
      <c r="F53" s="215"/>
      <c r="G53" s="145">
        <f t="shared" si="0"/>
        <v>0</v>
      </c>
      <c r="H53" s="145">
        <f>valTILn9</f>
        <v>0</v>
      </c>
      <c r="K53" s="66"/>
    </row>
    <row r="54" spans="1:11" ht="20.149999999999999" customHeight="1" x14ac:dyDescent="0.25">
      <c r="B54" s="77" t="s">
        <v>4105</v>
      </c>
      <c r="C54" s="227" t="s">
        <v>109</v>
      </c>
      <c r="D54" s="228"/>
      <c r="E54" s="215"/>
      <c r="F54" s="215"/>
      <c r="G54" s="145">
        <f t="shared" si="0"/>
        <v>0</v>
      </c>
      <c r="H54" s="145">
        <f>valTILn10</f>
        <v>0</v>
      </c>
      <c r="K54" s="66"/>
    </row>
    <row r="55" spans="1:11" ht="20.149999999999999" customHeight="1" thickBot="1" x14ac:dyDescent="0.3">
      <c r="B55" s="78" t="s">
        <v>4106</v>
      </c>
      <c r="C55" s="233" t="s">
        <v>110</v>
      </c>
      <c r="D55" s="233"/>
      <c r="E55" s="220"/>
      <c r="F55" s="221"/>
      <c r="G55" s="145">
        <f t="shared" si="0"/>
        <v>0</v>
      </c>
      <c r="H55" s="145">
        <f>valTILn11</f>
        <v>0</v>
      </c>
      <c r="K55" s="66"/>
    </row>
    <row r="56" spans="1:11" ht="20.149999999999999" customHeight="1" thickBot="1" x14ac:dyDescent="0.35">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78" t="s">
        <v>4096</v>
      </c>
      <c r="C58" s="579"/>
      <c r="D58" s="579"/>
      <c r="E58" s="579"/>
      <c r="F58" s="579"/>
      <c r="G58" s="579"/>
      <c r="H58" s="580"/>
      <c r="K58" s="66"/>
    </row>
    <row r="59" spans="1:11" ht="20.149999999999999" customHeight="1" x14ac:dyDescent="0.3">
      <c r="B59" s="77"/>
      <c r="C59" s="548" t="s">
        <v>111</v>
      </c>
      <c r="D59" s="548"/>
      <c r="E59" s="544"/>
      <c r="F59" s="598" t="s">
        <v>112</v>
      </c>
      <c r="G59" s="599"/>
      <c r="H59" s="600"/>
      <c r="K59" s="66"/>
    </row>
    <row r="60" spans="1:11" ht="20.149999999999999" customHeight="1" x14ac:dyDescent="0.25">
      <c r="B60" s="77"/>
      <c r="C60" s="548" t="s">
        <v>5919</v>
      </c>
      <c r="D60" s="548"/>
      <c r="E60" s="544"/>
      <c r="F60" s="538"/>
      <c r="G60" s="539"/>
      <c r="H60" s="540"/>
      <c r="K60" s="3"/>
    </row>
    <row r="61" spans="1:11" ht="20.149999999999999" customHeight="1" x14ac:dyDescent="0.25">
      <c r="B61" s="77"/>
      <c r="C61" s="548" t="s">
        <v>113</v>
      </c>
      <c r="D61" s="548"/>
      <c r="E61" s="544"/>
      <c r="F61" s="538"/>
      <c r="G61" s="539"/>
      <c r="H61" s="540"/>
      <c r="K61" s="3"/>
    </row>
    <row r="62" spans="1:11" ht="20.149999999999999" customHeight="1" x14ac:dyDescent="0.25">
      <c r="B62" s="223"/>
      <c r="C62" s="548" t="s">
        <v>120</v>
      </c>
      <c r="D62" s="548"/>
      <c r="E62" s="544"/>
      <c r="F62" s="538"/>
      <c r="G62" s="539"/>
      <c r="H62" s="540"/>
      <c r="K62" s="3"/>
    </row>
    <row r="63" spans="1:11" ht="20.149999999999999" customHeight="1" x14ac:dyDescent="0.25">
      <c r="A63" s="177"/>
      <c r="B63" s="177"/>
      <c r="C63" s="177"/>
      <c r="D63" s="177"/>
      <c r="E63" s="177"/>
      <c r="F63" s="177"/>
      <c r="G63" s="177"/>
      <c r="H63" s="177"/>
    </row>
    <row r="64" spans="1:11" ht="20.149999999999999" customHeight="1" x14ac:dyDescent="0.25">
      <c r="A64" s="177"/>
      <c r="B64" s="541" t="s">
        <v>4097</v>
      </c>
      <c r="C64" s="473"/>
      <c r="D64" s="473"/>
      <c r="E64" s="473"/>
      <c r="F64" s="473"/>
      <c r="G64" s="473"/>
      <c r="H64" s="542"/>
    </row>
    <row r="65" spans="1:8" ht="20.149999999999999" customHeight="1" x14ac:dyDescent="0.3">
      <c r="A65" s="177"/>
      <c r="B65" s="50" t="s">
        <v>114</v>
      </c>
      <c r="C65" s="51" t="s">
        <v>91</v>
      </c>
      <c r="D65" s="224"/>
      <c r="E65" s="543" t="s">
        <v>115</v>
      </c>
      <c r="F65" s="544"/>
      <c r="G65" s="549"/>
      <c r="H65" s="550"/>
    </row>
    <row r="66" spans="1:8" ht="20.149999999999999" customHeight="1" x14ac:dyDescent="0.3">
      <c r="B66" s="50" t="s">
        <v>116</v>
      </c>
      <c r="C66" s="51" t="s">
        <v>117</v>
      </c>
      <c r="D66" s="225"/>
      <c r="E66" s="543" t="s">
        <v>118</v>
      </c>
      <c r="F66" s="544"/>
      <c r="G66" s="551"/>
      <c r="H66" s="552"/>
    </row>
    <row r="67" spans="1:8" ht="6.75" customHeight="1" x14ac:dyDescent="0.35">
      <c r="B67" s="545"/>
      <c r="C67" s="546"/>
      <c r="D67" s="546"/>
      <c r="E67" s="546"/>
      <c r="F67" s="546"/>
      <c r="G67" s="546"/>
      <c r="H67" s="547"/>
    </row>
    <row r="68" spans="1:8" ht="20.149999999999999" customHeight="1" x14ac:dyDescent="0.3">
      <c r="B68" s="53"/>
      <c r="C68" s="530" t="s">
        <v>119</v>
      </c>
      <c r="D68" s="530"/>
      <c r="E68" s="531"/>
      <c r="F68" s="532" t="s">
        <v>112</v>
      </c>
      <c r="G68" s="533"/>
      <c r="H68" s="534"/>
    </row>
    <row r="69" spans="1:8" ht="20.149999999999999" customHeight="1" x14ac:dyDescent="0.3">
      <c r="B69" s="53"/>
      <c r="C69" s="530" t="s">
        <v>5919</v>
      </c>
      <c r="D69" s="530"/>
      <c r="E69" s="531"/>
      <c r="F69" s="535"/>
      <c r="G69" s="536"/>
      <c r="H69" s="537"/>
    </row>
    <row r="70" spans="1:8" ht="20.149999999999999" customHeight="1" x14ac:dyDescent="0.3">
      <c r="B70" s="53"/>
      <c r="C70" s="530" t="s">
        <v>113</v>
      </c>
      <c r="D70" s="530"/>
      <c r="E70" s="531"/>
      <c r="F70" s="535"/>
      <c r="G70" s="536"/>
      <c r="H70" s="537"/>
    </row>
    <row r="71" spans="1:8" ht="20.149999999999999" customHeight="1" x14ac:dyDescent="0.3">
      <c r="B71" s="53"/>
      <c r="C71" s="530" t="s">
        <v>120</v>
      </c>
      <c r="D71" s="530"/>
      <c r="E71" s="531"/>
      <c r="F71" s="535"/>
      <c r="G71" s="536"/>
      <c r="H71" s="537"/>
    </row>
    <row r="72" spans="1:8" ht="13" x14ac:dyDescent="0.3">
      <c r="A72" s="177"/>
      <c r="B72" s="177"/>
      <c r="C72" s="177"/>
      <c r="D72" s="177"/>
      <c r="E72" s="177"/>
      <c r="F72" s="529"/>
      <c r="G72" s="529"/>
      <c r="H72" s="529"/>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9" customWidth="1"/>
    <col min="3" max="3" width="12.90625" style="128" customWidth="1"/>
    <col min="4" max="5" width="10.453125" style="106" customWidth="1"/>
    <col min="6" max="9" width="10.453125" style="128" customWidth="1"/>
    <col min="10" max="10" width="4.54296875" style="128"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7" t="s">
        <v>6100</v>
      </c>
      <c r="C2" s="648"/>
      <c r="D2" s="648"/>
      <c r="E2" s="648"/>
      <c r="F2" s="648"/>
      <c r="G2" s="648"/>
      <c r="H2" s="648"/>
      <c r="I2" s="648"/>
      <c r="J2" s="277"/>
    </row>
    <row r="4" spans="1:10" x14ac:dyDescent="0.35">
      <c r="B4" s="99" t="s">
        <v>66</v>
      </c>
      <c r="C4" s="652" t="str">
        <f>valDistrName</f>
        <v>Org Name</v>
      </c>
      <c r="D4" s="652"/>
      <c r="E4" s="652"/>
      <c r="F4" s="652"/>
      <c r="G4" s="100"/>
      <c r="H4" s="100"/>
      <c r="I4" s="100"/>
      <c r="J4" s="100"/>
    </row>
    <row r="5" spans="1:10" x14ac:dyDescent="0.35">
      <c r="B5" s="101"/>
      <c r="C5" s="102"/>
      <c r="D5" s="103"/>
      <c r="E5" s="103"/>
      <c r="F5" s="102"/>
      <c r="G5" s="104"/>
      <c r="H5" s="104"/>
      <c r="I5" s="104"/>
      <c r="J5" s="104"/>
    </row>
    <row r="6" spans="1:10" x14ac:dyDescent="0.35">
      <c r="B6" s="99" t="s">
        <v>67</v>
      </c>
      <c r="C6" s="652" t="s">
        <v>5917</v>
      </c>
      <c r="D6" s="652"/>
      <c r="E6" s="652"/>
      <c r="F6" s="652"/>
      <c r="G6" s="100"/>
      <c r="H6" s="100"/>
      <c r="I6" s="100"/>
      <c r="J6" s="100"/>
    </row>
    <row r="7" spans="1:10" ht="13.5" customHeight="1" x14ac:dyDescent="0.35">
      <c r="B7" s="101"/>
      <c r="C7" s="105"/>
      <c r="F7" s="105"/>
      <c r="G7" s="107"/>
      <c r="H7" s="107"/>
      <c r="I7" s="107"/>
      <c r="J7" s="107"/>
    </row>
    <row r="8" spans="1:10" s="108" customFormat="1" ht="13" x14ac:dyDescent="0.3">
      <c r="B8" s="653"/>
      <c r="C8" s="651" t="s">
        <v>55</v>
      </c>
      <c r="D8" s="651"/>
      <c r="E8" s="651"/>
      <c r="F8" s="651"/>
      <c r="G8" s="651"/>
      <c r="H8" s="651"/>
      <c r="I8" s="651"/>
      <c r="J8" s="269"/>
    </row>
    <row r="9" spans="1:10" s="108" customFormat="1" ht="13"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4.9" customHeight="1" x14ac:dyDescent="0.35">
      <c r="B11" s="111" t="s">
        <v>56</v>
      </c>
      <c r="C11" s="254">
        <f>valTILn1</f>
        <v>0</v>
      </c>
      <c r="D11" s="113"/>
      <c r="E11" s="133"/>
      <c r="F11" s="113"/>
      <c r="G11" s="254"/>
      <c r="H11" s="113"/>
      <c r="I11" s="254"/>
      <c r="J11" s="270"/>
    </row>
    <row r="12" spans="1:10" s="110" customFormat="1" ht="24.9" customHeight="1" x14ac:dyDescent="0.35">
      <c r="B12" s="111" t="s">
        <v>65</v>
      </c>
      <c r="C12" s="254">
        <f>valTILn2</f>
        <v>0</v>
      </c>
      <c r="D12" s="113"/>
      <c r="E12" s="254"/>
      <c r="F12" s="113"/>
      <c r="G12" s="254"/>
      <c r="H12" s="113"/>
      <c r="I12" s="254"/>
      <c r="J12" s="270"/>
    </row>
    <row r="13" spans="1:10" s="110" customFormat="1" ht="24.9" customHeight="1" x14ac:dyDescent="0.35">
      <c r="B13" s="111" t="s">
        <v>50</v>
      </c>
      <c r="C13" s="254">
        <f>valTILn3</f>
        <v>0</v>
      </c>
      <c r="D13" s="113"/>
      <c r="E13" s="254"/>
      <c r="F13" s="113"/>
      <c r="G13" s="254"/>
      <c r="H13" s="113"/>
      <c r="I13" s="254"/>
      <c r="J13" s="270"/>
    </row>
    <row r="14" spans="1:10" s="110" customFormat="1" ht="24.9" customHeight="1" x14ac:dyDescent="0.3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 customHeight="1" x14ac:dyDescent="0.35">
      <c r="A15" s="114"/>
      <c r="B15" s="115" t="s">
        <v>4154</v>
      </c>
      <c r="C15" s="254">
        <f>valTILn5a</f>
        <v>0</v>
      </c>
      <c r="D15" s="112"/>
      <c r="E15" s="254"/>
      <c r="F15" s="112"/>
      <c r="G15" s="254"/>
      <c r="H15" s="113"/>
      <c r="I15" s="254"/>
      <c r="J15" s="270"/>
    </row>
    <row r="16" spans="1:10" s="110" customFormat="1" ht="24.9" customHeight="1" x14ac:dyDescent="0.35">
      <c r="A16" s="114"/>
      <c r="B16" s="115" t="s">
        <v>4155</v>
      </c>
      <c r="C16" s="254">
        <f>valTILn5b</f>
        <v>0</v>
      </c>
      <c r="D16" s="112"/>
      <c r="E16" s="254"/>
      <c r="F16" s="112"/>
      <c r="G16" s="254"/>
      <c r="H16" s="113"/>
      <c r="I16" s="254"/>
      <c r="J16" s="270"/>
    </row>
    <row r="17" spans="2:10" s="110" customFormat="1" ht="24.9" customHeight="1" x14ac:dyDescent="0.35">
      <c r="B17" s="111" t="s">
        <v>52</v>
      </c>
      <c r="C17" s="254">
        <f>valTILn6</f>
        <v>0</v>
      </c>
      <c r="D17" s="112"/>
      <c r="E17" s="254"/>
      <c r="F17" s="112"/>
      <c r="G17" s="254"/>
      <c r="H17" s="113"/>
      <c r="I17" s="254"/>
      <c r="J17" s="270"/>
    </row>
    <row r="18" spans="2:10" s="110" customFormat="1" ht="24.9" customHeight="1" x14ac:dyDescent="0.35">
      <c r="B18" s="111" t="s">
        <v>53</v>
      </c>
      <c r="C18" s="254">
        <f>valTILn7</f>
        <v>0</v>
      </c>
      <c r="D18" s="112"/>
      <c r="E18" s="254"/>
      <c r="F18" s="112"/>
      <c r="G18" s="254"/>
      <c r="H18" s="113"/>
      <c r="I18" s="254"/>
      <c r="J18" s="270"/>
    </row>
    <row r="19" spans="2:10" s="110" customFormat="1" ht="24" customHeight="1" x14ac:dyDescent="0.35">
      <c r="B19" s="111" t="s">
        <v>58</v>
      </c>
      <c r="C19" s="254">
        <f>valTILn8</f>
        <v>0</v>
      </c>
      <c r="D19" s="112"/>
      <c r="E19" s="254"/>
      <c r="F19" s="112"/>
      <c r="G19" s="254"/>
      <c r="H19" s="113"/>
      <c r="I19" s="254"/>
      <c r="J19" s="270"/>
    </row>
    <row r="20" spans="2:10" s="110" customFormat="1" ht="24.9" customHeight="1" x14ac:dyDescent="0.35">
      <c r="B20" s="111" t="s">
        <v>59</v>
      </c>
      <c r="C20" s="254">
        <f>valTILn9</f>
        <v>0</v>
      </c>
      <c r="D20" s="112"/>
      <c r="E20" s="254"/>
      <c r="F20" s="112"/>
      <c r="G20" s="254"/>
      <c r="H20" s="113"/>
      <c r="I20" s="254"/>
      <c r="J20" s="270"/>
    </row>
    <row r="21" spans="2:10" s="110" customFormat="1" ht="24.9" customHeight="1" x14ac:dyDescent="0.35">
      <c r="B21" s="111" t="s">
        <v>60</v>
      </c>
      <c r="C21" s="254">
        <f>valTILn10</f>
        <v>0</v>
      </c>
      <c r="D21" s="112"/>
      <c r="E21" s="254"/>
      <c r="F21" s="112"/>
      <c r="G21" s="254"/>
      <c r="H21" s="113"/>
      <c r="I21" s="254"/>
      <c r="J21" s="270"/>
    </row>
    <row r="22" spans="2:10" s="110" customFormat="1" ht="24.9" customHeight="1" x14ac:dyDescent="0.35">
      <c r="B22" s="111" t="s">
        <v>61</v>
      </c>
      <c r="C22" s="254">
        <f>valTILn11</f>
        <v>0</v>
      </c>
      <c r="D22" s="112"/>
      <c r="E22" s="254"/>
      <c r="F22" s="112"/>
      <c r="G22" s="254"/>
      <c r="H22" s="113"/>
      <c r="I22" s="254"/>
      <c r="J22" s="270"/>
    </row>
    <row r="23" spans="2:10" s="110" customFormat="1" ht="10.5" customHeight="1" x14ac:dyDescent="0.35">
      <c r="B23" s="116"/>
      <c r="C23" s="117"/>
      <c r="D23" s="117"/>
      <c r="E23" s="117"/>
      <c r="F23" s="117"/>
      <c r="G23" s="117"/>
      <c r="H23" s="117"/>
      <c r="I23" s="117"/>
      <c r="J23" s="270"/>
    </row>
    <row r="24" spans="2:10" s="110" customFormat="1" ht="24.9" customHeight="1" x14ac:dyDescent="0.3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 customHeight="1" thickBot="1" x14ac:dyDescent="0.4">
      <c r="B25" s="261" t="s">
        <v>63</v>
      </c>
      <c r="C25" s="259" t="e">
        <f>#REF!</f>
        <v>#REF!</v>
      </c>
      <c r="D25" s="259"/>
      <c r="E25" s="259"/>
      <c r="F25" s="259"/>
      <c r="G25" s="259"/>
      <c r="H25" s="259"/>
      <c r="I25" s="259"/>
      <c r="J25" s="271"/>
    </row>
    <row r="26" spans="2:10" s="110" customFormat="1" ht="24.9" customHeight="1" thickTop="1" x14ac:dyDescent="0.35">
      <c r="B26" s="257" t="s">
        <v>64</v>
      </c>
      <c r="C26" s="260" t="e">
        <f>C25-C24</f>
        <v>#REF!</v>
      </c>
      <c r="D26" s="260"/>
      <c r="E26" s="260"/>
      <c r="F26" s="260"/>
      <c r="G26" s="260"/>
      <c r="H26" s="260"/>
      <c r="I26" s="260"/>
      <c r="J26" s="270"/>
    </row>
    <row r="27" spans="2:10" ht="9" customHeight="1" x14ac:dyDescent="0.35">
      <c r="B27" s="118"/>
      <c r="C27" s="118"/>
      <c r="D27" s="118"/>
      <c r="E27" s="118"/>
      <c r="F27" s="118"/>
      <c r="G27" s="118"/>
      <c r="H27" s="118"/>
      <c r="I27" s="118"/>
      <c r="J27" s="118"/>
    </row>
    <row r="28" spans="2:10" ht="21.75" customHeight="1" x14ac:dyDescent="0.35">
      <c r="B28" s="656" t="s">
        <v>4156</v>
      </c>
      <c r="C28" s="657"/>
      <c r="D28" s="657"/>
      <c r="E28" s="657"/>
      <c r="F28" s="657"/>
      <c r="G28" s="657"/>
      <c r="H28" s="657"/>
      <c r="I28" s="657"/>
      <c r="J28" s="276"/>
    </row>
    <row r="29" spans="2:10" ht="15.5" x14ac:dyDescent="0.35">
      <c r="B29" s="119"/>
      <c r="C29" s="120"/>
      <c r="D29" s="121"/>
      <c r="E29" s="121"/>
      <c r="F29" s="120"/>
      <c r="G29" s="120"/>
      <c r="H29" s="120"/>
      <c r="I29" s="120"/>
      <c r="J29" s="272"/>
    </row>
    <row r="30" spans="2:10" ht="24" customHeight="1" x14ac:dyDescent="0.35">
      <c r="B30" s="111" t="s">
        <v>56</v>
      </c>
      <c r="C30" s="122" t="e">
        <f t="shared" ref="C30:C41" si="1">IF(C$25=0,0,C11/$C$25)</f>
        <v>#REF!</v>
      </c>
      <c r="D30" s="122"/>
      <c r="E30" s="122"/>
      <c r="F30" s="122"/>
      <c r="G30" s="122"/>
      <c r="H30" s="122"/>
      <c r="I30" s="122"/>
      <c r="J30" s="273"/>
    </row>
    <row r="31" spans="2:10" ht="24" customHeight="1" x14ac:dyDescent="0.35">
      <c r="B31" s="111" t="s">
        <v>65</v>
      </c>
      <c r="C31" s="122" t="e">
        <f t="shared" si="1"/>
        <v>#REF!</v>
      </c>
      <c r="D31" s="122"/>
      <c r="E31" s="122"/>
      <c r="F31" s="122"/>
      <c r="G31" s="122"/>
      <c r="H31" s="122"/>
      <c r="I31" s="122"/>
      <c r="J31" s="273"/>
    </row>
    <row r="32" spans="2:10" ht="24" customHeight="1" x14ac:dyDescent="0.35">
      <c r="B32" s="111" t="s">
        <v>50</v>
      </c>
      <c r="C32" s="122" t="e">
        <f t="shared" si="1"/>
        <v>#REF!</v>
      </c>
      <c r="D32" s="122"/>
      <c r="E32" s="122"/>
      <c r="F32" s="122"/>
      <c r="G32" s="122"/>
      <c r="H32" s="122"/>
      <c r="I32" s="122"/>
      <c r="J32" s="273"/>
    </row>
    <row r="33" spans="2:10" ht="24" customHeight="1" x14ac:dyDescent="0.35">
      <c r="B33" s="111" t="s">
        <v>4674</v>
      </c>
      <c r="C33" s="122" t="e">
        <f t="shared" si="1"/>
        <v>#REF!</v>
      </c>
      <c r="D33" s="122"/>
      <c r="E33" s="122"/>
      <c r="F33" s="122"/>
      <c r="G33" s="122"/>
      <c r="H33" s="122"/>
      <c r="I33" s="122"/>
      <c r="J33" s="273"/>
    </row>
    <row r="34" spans="2:10" ht="17.25" customHeight="1" x14ac:dyDescent="0.35">
      <c r="B34" s="649" t="s">
        <v>57</v>
      </c>
      <c r="C34" s="122" t="e">
        <f t="shared" si="1"/>
        <v>#REF!</v>
      </c>
      <c r="D34" s="122"/>
      <c r="E34" s="122"/>
      <c r="F34" s="122"/>
      <c r="G34" s="122"/>
      <c r="H34" s="122"/>
      <c r="I34" s="122"/>
      <c r="J34" s="273"/>
    </row>
    <row r="35" spans="2:10" ht="18" customHeight="1" x14ac:dyDescent="0.35">
      <c r="B35" s="650"/>
      <c r="C35" s="122" t="e">
        <f t="shared" si="1"/>
        <v>#REF!</v>
      </c>
      <c r="D35" s="122"/>
      <c r="E35" s="122"/>
      <c r="F35" s="122"/>
      <c r="G35" s="122"/>
      <c r="H35" s="122"/>
      <c r="I35" s="122"/>
      <c r="J35" s="273"/>
    </row>
    <row r="36" spans="2:10" ht="24" customHeight="1" x14ac:dyDescent="0.35">
      <c r="B36" s="111" t="s">
        <v>52</v>
      </c>
      <c r="C36" s="122" t="e">
        <f t="shared" si="1"/>
        <v>#REF!</v>
      </c>
      <c r="D36" s="122"/>
      <c r="E36" s="122"/>
      <c r="F36" s="122"/>
      <c r="G36" s="122"/>
      <c r="H36" s="122"/>
      <c r="I36" s="122"/>
      <c r="J36" s="273"/>
    </row>
    <row r="37" spans="2:10" ht="24" customHeight="1" x14ac:dyDescent="0.35">
      <c r="B37" s="111" t="s">
        <v>53</v>
      </c>
      <c r="C37" s="122" t="e">
        <f t="shared" si="1"/>
        <v>#REF!</v>
      </c>
      <c r="D37" s="122"/>
      <c r="E37" s="122"/>
      <c r="F37" s="122"/>
      <c r="G37" s="122"/>
      <c r="H37" s="122"/>
      <c r="I37" s="122"/>
      <c r="J37" s="273"/>
    </row>
    <row r="38" spans="2:10" ht="24" customHeight="1" x14ac:dyDescent="0.35">
      <c r="B38" s="111" t="s">
        <v>58</v>
      </c>
      <c r="C38" s="122" t="e">
        <f t="shared" si="1"/>
        <v>#REF!</v>
      </c>
      <c r="D38" s="122"/>
      <c r="E38" s="122"/>
      <c r="F38" s="122"/>
      <c r="G38" s="122"/>
      <c r="H38" s="122"/>
      <c r="I38" s="122"/>
      <c r="J38" s="273"/>
    </row>
    <row r="39" spans="2:10" ht="24" customHeight="1" x14ac:dyDescent="0.35">
      <c r="B39" s="111" t="s">
        <v>59</v>
      </c>
      <c r="C39" s="122" t="e">
        <f t="shared" si="1"/>
        <v>#REF!</v>
      </c>
      <c r="D39" s="122"/>
      <c r="E39" s="122"/>
      <c r="F39" s="122"/>
      <c r="G39" s="122"/>
      <c r="H39" s="122"/>
      <c r="I39" s="122"/>
      <c r="J39" s="273"/>
    </row>
    <row r="40" spans="2:10" ht="24" customHeight="1" x14ac:dyDescent="0.35">
      <c r="B40" s="111" t="s">
        <v>60</v>
      </c>
      <c r="C40" s="122" t="e">
        <f t="shared" si="1"/>
        <v>#REF!</v>
      </c>
      <c r="D40" s="122"/>
      <c r="E40" s="122"/>
      <c r="F40" s="122"/>
      <c r="G40" s="122"/>
      <c r="H40" s="122"/>
      <c r="I40" s="122"/>
      <c r="J40" s="273"/>
    </row>
    <row r="41" spans="2:10" ht="24" customHeight="1" x14ac:dyDescent="0.35">
      <c r="B41" s="111" t="s">
        <v>61</v>
      </c>
      <c r="C41" s="122" t="e">
        <f t="shared" si="1"/>
        <v>#REF!</v>
      </c>
      <c r="D41" s="122"/>
      <c r="E41" s="122"/>
      <c r="F41" s="122"/>
      <c r="G41" s="122"/>
      <c r="H41" s="122"/>
      <c r="I41" s="122"/>
      <c r="J41" s="273"/>
    </row>
    <row r="42" spans="2:10" ht="4.5" customHeight="1" x14ac:dyDescent="0.35">
      <c r="B42" s="116"/>
      <c r="C42" s="123"/>
      <c r="D42" s="123"/>
      <c r="E42" s="123"/>
      <c r="F42" s="123"/>
      <c r="G42" s="123"/>
      <c r="H42" s="123"/>
      <c r="I42" s="123"/>
      <c r="J42" s="273"/>
    </row>
    <row r="43" spans="2:10" ht="24" customHeight="1" x14ac:dyDescent="0.35">
      <c r="B43" s="115" t="s">
        <v>62</v>
      </c>
      <c r="C43" s="122" t="e">
        <f>IF(C$25=0,0,C24/C25)</f>
        <v>#REF!</v>
      </c>
      <c r="D43" s="122"/>
      <c r="E43" s="122"/>
      <c r="F43" s="122"/>
      <c r="G43" s="122"/>
      <c r="H43" s="122"/>
      <c r="I43" s="122"/>
      <c r="J43" s="275"/>
    </row>
    <row r="44" spans="2:10" x14ac:dyDescent="0.35">
      <c r="B44" s="124"/>
      <c r="C44" s="125"/>
      <c r="D44" s="125"/>
      <c r="E44" s="125"/>
      <c r="F44" s="125"/>
      <c r="G44" s="125"/>
      <c r="H44" s="125"/>
      <c r="I44" s="125"/>
      <c r="J44" s="125"/>
    </row>
    <row r="45" spans="2:10" x14ac:dyDescent="0.35">
      <c r="B45" s="124"/>
      <c r="C45" s="125"/>
      <c r="D45" s="125"/>
      <c r="E45" s="125"/>
      <c r="F45" s="125"/>
      <c r="G45" s="125"/>
      <c r="H45" s="125"/>
      <c r="I45" s="125"/>
      <c r="J45" s="125"/>
    </row>
    <row r="46" spans="2:10" x14ac:dyDescent="0.35">
      <c r="B46" s="126"/>
      <c r="C46" s="125"/>
      <c r="D46" s="125"/>
      <c r="E46" s="125"/>
      <c r="F46" s="125"/>
      <c r="G46" s="125"/>
      <c r="H46" s="125"/>
      <c r="I46" s="125"/>
      <c r="J46" s="125"/>
    </row>
    <row r="47" spans="2:10" x14ac:dyDescent="0.35">
      <c r="B47" s="126"/>
      <c r="C47" s="125"/>
      <c r="D47" s="125"/>
      <c r="E47" s="125"/>
      <c r="F47" s="125"/>
      <c r="G47" s="125"/>
      <c r="H47" s="125"/>
      <c r="I47" s="125"/>
      <c r="J47" s="125"/>
    </row>
    <row r="48" spans="2:10" x14ac:dyDescent="0.35">
      <c r="B48" s="126"/>
      <c r="C48" s="125"/>
      <c r="D48" s="125"/>
      <c r="E48" s="125"/>
      <c r="F48" s="125"/>
      <c r="G48" s="125"/>
      <c r="H48" s="125"/>
      <c r="I48" s="125"/>
      <c r="J48" s="125"/>
    </row>
    <row r="49" spans="2:10" x14ac:dyDescent="0.35">
      <c r="B49" s="126"/>
      <c r="C49" s="125"/>
      <c r="D49" s="125"/>
      <c r="E49" s="125"/>
      <c r="F49" s="125"/>
      <c r="G49" s="125"/>
      <c r="H49" s="125"/>
      <c r="I49" s="125"/>
      <c r="J49" s="125"/>
    </row>
    <row r="50" spans="2:10" x14ac:dyDescent="0.35">
      <c r="B50" s="126"/>
      <c r="C50" s="125"/>
      <c r="D50" s="125"/>
      <c r="E50" s="125"/>
      <c r="F50" s="125"/>
      <c r="G50" s="125"/>
      <c r="H50" s="125"/>
      <c r="I50" s="125"/>
      <c r="J50" s="125"/>
    </row>
    <row r="51" spans="2:10" x14ac:dyDescent="0.35">
      <c r="B51" s="126"/>
      <c r="C51" s="125"/>
      <c r="D51" s="125"/>
      <c r="E51" s="125"/>
      <c r="F51" s="125"/>
      <c r="G51" s="125"/>
      <c r="H51" s="125"/>
      <c r="I51" s="125"/>
      <c r="J51" s="125"/>
    </row>
    <row r="52" spans="2:10" x14ac:dyDescent="0.35">
      <c r="B52" s="126"/>
      <c r="C52" s="125"/>
      <c r="D52" s="125"/>
      <c r="E52" s="125"/>
      <c r="F52" s="125"/>
      <c r="G52" s="125"/>
      <c r="H52" s="125"/>
      <c r="I52" s="125"/>
      <c r="J52" s="125"/>
    </row>
    <row r="53" spans="2:10" x14ac:dyDescent="0.35">
      <c r="B53" s="126"/>
      <c r="C53" s="125"/>
      <c r="D53" s="125"/>
      <c r="E53" s="125"/>
      <c r="F53" s="125"/>
      <c r="G53" s="125"/>
      <c r="H53" s="125"/>
      <c r="I53" s="125"/>
      <c r="J53" s="125"/>
    </row>
    <row r="54" spans="2:10" x14ac:dyDescent="0.35">
      <c r="B54" s="126"/>
      <c r="C54" s="125"/>
      <c r="D54" s="125"/>
      <c r="E54" s="125"/>
      <c r="F54" s="125"/>
      <c r="G54" s="125"/>
      <c r="H54" s="125"/>
      <c r="I54" s="125"/>
      <c r="J54" s="125"/>
    </row>
    <row r="55" spans="2:10" x14ac:dyDescent="0.35">
      <c r="B55" s="126"/>
      <c r="C55" s="125"/>
      <c r="D55" s="125"/>
      <c r="E55" s="125"/>
      <c r="F55" s="125"/>
      <c r="G55" s="125"/>
      <c r="H55" s="125"/>
      <c r="I55" s="125"/>
      <c r="J55" s="125"/>
    </row>
    <row r="56" spans="2:10" x14ac:dyDescent="0.35">
      <c r="B56" s="126"/>
      <c r="C56" s="125"/>
      <c r="D56" s="125"/>
      <c r="E56" s="125"/>
      <c r="F56" s="125"/>
      <c r="G56" s="125"/>
      <c r="H56" s="125"/>
      <c r="I56" s="125"/>
      <c r="J56" s="125"/>
    </row>
    <row r="57" spans="2:10" x14ac:dyDescent="0.35">
      <c r="B57" s="126"/>
      <c r="C57" s="125"/>
      <c r="D57" s="125"/>
      <c r="E57" s="125"/>
      <c r="F57" s="125"/>
      <c r="G57" s="125"/>
      <c r="H57" s="125"/>
      <c r="I57" s="125"/>
      <c r="J57" s="125"/>
    </row>
    <row r="58" spans="2:10" x14ac:dyDescent="0.35">
      <c r="B58" s="126"/>
      <c r="C58" s="125"/>
      <c r="D58" s="125"/>
      <c r="E58" s="125"/>
      <c r="F58" s="125"/>
      <c r="G58" s="125"/>
      <c r="H58" s="125"/>
      <c r="I58" s="125"/>
      <c r="J58" s="125"/>
    </row>
    <row r="59" spans="2:10" x14ac:dyDescent="0.35">
      <c r="B59" s="126"/>
      <c r="C59" s="125"/>
      <c r="D59" s="125"/>
      <c r="E59" s="125"/>
      <c r="F59" s="125"/>
      <c r="G59" s="125"/>
      <c r="H59" s="125"/>
      <c r="I59" s="125"/>
      <c r="J59" s="125"/>
    </row>
    <row r="60" spans="2:10" x14ac:dyDescent="0.35">
      <c r="B60" s="126"/>
      <c r="C60" s="125"/>
      <c r="D60" s="125"/>
      <c r="E60" s="125"/>
      <c r="F60" s="125"/>
      <c r="G60" s="125"/>
      <c r="H60" s="125"/>
      <c r="I60" s="125"/>
      <c r="J60" s="125"/>
    </row>
    <row r="61" spans="2:10" x14ac:dyDescent="0.35">
      <c r="B61" s="126"/>
      <c r="C61" s="125"/>
      <c r="D61" s="125"/>
      <c r="E61" s="125"/>
      <c r="F61" s="125"/>
      <c r="G61" s="125"/>
      <c r="H61" s="125"/>
      <c r="I61" s="125"/>
      <c r="J61" s="125"/>
    </row>
    <row r="62" spans="2:10" x14ac:dyDescent="0.35">
      <c r="B62" s="126"/>
      <c r="C62" s="125"/>
      <c r="D62" s="125"/>
      <c r="E62" s="125"/>
      <c r="F62" s="125"/>
      <c r="G62" s="125"/>
      <c r="H62" s="125"/>
      <c r="I62" s="125"/>
      <c r="J62" s="125"/>
    </row>
    <row r="63" spans="2:10" x14ac:dyDescent="0.35">
      <c r="B63" s="126"/>
      <c r="C63" s="125"/>
      <c r="D63" s="125"/>
      <c r="E63" s="125"/>
      <c r="F63" s="125"/>
      <c r="G63" s="125"/>
      <c r="H63" s="125"/>
      <c r="I63" s="125"/>
      <c r="J63" s="125"/>
    </row>
    <row r="64" spans="2:10" x14ac:dyDescent="0.35">
      <c r="B64" s="126"/>
      <c r="C64" s="125"/>
      <c r="D64" s="125"/>
      <c r="E64" s="125"/>
      <c r="F64" s="125"/>
      <c r="G64" s="125"/>
      <c r="H64" s="125"/>
      <c r="I64" s="125"/>
      <c r="J64" s="125"/>
    </row>
    <row r="65" spans="2:10" x14ac:dyDescent="0.35">
      <c r="B65" s="1"/>
      <c r="C65" s="127"/>
      <c r="D65" s="127"/>
      <c r="E65" s="127"/>
      <c r="F65" s="127"/>
      <c r="G65" s="127"/>
      <c r="H65" s="127"/>
      <c r="I65" s="127"/>
      <c r="J65" s="127"/>
    </row>
    <row r="66" spans="2:10" x14ac:dyDescent="0.35">
      <c r="B66" s="1"/>
      <c r="C66" s="127"/>
      <c r="D66" s="127"/>
      <c r="E66" s="127"/>
      <c r="F66" s="127"/>
      <c r="G66" s="127"/>
      <c r="H66" s="127"/>
      <c r="I66" s="127"/>
      <c r="J66" s="127"/>
    </row>
    <row r="67" spans="2:10" x14ac:dyDescent="0.35">
      <c r="B67" s="1"/>
      <c r="C67" s="127"/>
      <c r="D67" s="127"/>
      <c r="E67" s="127"/>
      <c r="F67" s="127"/>
      <c r="G67" s="127"/>
      <c r="H67" s="127"/>
      <c r="I67" s="127"/>
      <c r="J67" s="127"/>
    </row>
    <row r="68" spans="2:10" x14ac:dyDescent="0.35">
      <c r="B68" s="1"/>
      <c r="C68" s="127"/>
      <c r="D68" s="127"/>
      <c r="E68" s="127"/>
      <c r="F68" s="127"/>
      <c r="G68" s="127"/>
      <c r="H68" s="127"/>
      <c r="I68" s="127"/>
      <c r="J68" s="127"/>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96" t="s">
        <v>44</v>
      </c>
      <c r="B1" s="296" t="s">
        <v>6561</v>
      </c>
      <c r="C1" s="296" t="s">
        <v>6118</v>
      </c>
      <c r="D1" s="296" t="s">
        <v>6117</v>
      </c>
    </row>
    <row r="2" spans="1:4" x14ac:dyDescent="0.35">
      <c r="A2" s="263">
        <v>3510</v>
      </c>
      <c r="B2" s="313" t="s">
        <v>6563</v>
      </c>
      <c r="C2" t="s">
        <v>6112</v>
      </c>
      <c r="D2" s="262" t="s">
        <v>6111</v>
      </c>
    </row>
    <row r="3" spans="1:4" x14ac:dyDescent="0.35">
      <c r="A3" t="s">
        <v>4168</v>
      </c>
      <c r="B3" s="313" t="s">
        <v>6566</v>
      </c>
      <c r="C3" t="s">
        <v>6108</v>
      </c>
      <c r="D3" s="262" t="s">
        <v>6107</v>
      </c>
    </row>
    <row r="4" spans="1:4" x14ac:dyDescent="0.35">
      <c r="A4" t="s">
        <v>4169</v>
      </c>
      <c r="B4" s="313" t="s">
        <v>6565</v>
      </c>
      <c r="C4" t="s">
        <v>6110</v>
      </c>
      <c r="D4" t="s">
        <v>6109</v>
      </c>
    </row>
    <row r="5" spans="1:4" x14ac:dyDescent="0.35">
      <c r="A5" t="s">
        <v>4170</v>
      </c>
      <c r="B5" s="313" t="s">
        <v>6567</v>
      </c>
      <c r="C5" t="s">
        <v>6104</v>
      </c>
      <c r="D5" s="262" t="s">
        <v>6103</v>
      </c>
    </row>
    <row r="6" spans="1:4" x14ac:dyDescent="0.35">
      <c r="A6" t="s">
        <v>4171</v>
      </c>
      <c r="B6" s="313" t="s">
        <v>6563</v>
      </c>
      <c r="C6" t="s">
        <v>6112</v>
      </c>
      <c r="D6" s="262" t="s">
        <v>6111</v>
      </c>
    </row>
    <row r="7" spans="1:4" x14ac:dyDescent="0.35">
      <c r="A7" t="s">
        <v>4172</v>
      </c>
      <c r="B7" s="313" t="s">
        <v>6566</v>
      </c>
      <c r="C7" t="s">
        <v>6108</v>
      </c>
      <c r="D7" s="262" t="s">
        <v>6107</v>
      </c>
    </row>
    <row r="8" spans="1:4" x14ac:dyDescent="0.35">
      <c r="A8" t="s">
        <v>4173</v>
      </c>
      <c r="B8" s="313" t="s">
        <v>6563</v>
      </c>
      <c r="C8" t="s">
        <v>6112</v>
      </c>
      <c r="D8" s="262" t="s">
        <v>6111</v>
      </c>
    </row>
    <row r="9" spans="1:4" x14ac:dyDescent="0.35">
      <c r="A9" t="s">
        <v>4174</v>
      </c>
      <c r="B9" s="313" t="s">
        <v>6566</v>
      </c>
      <c r="C9" t="s">
        <v>6108</v>
      </c>
      <c r="D9" s="262" t="s">
        <v>6107</v>
      </c>
    </row>
    <row r="10" spans="1:4" x14ac:dyDescent="0.35">
      <c r="A10" t="s">
        <v>4175</v>
      </c>
      <c r="B10" s="313" t="s">
        <v>6565</v>
      </c>
      <c r="C10" t="s">
        <v>6110</v>
      </c>
      <c r="D10" s="262" t="s">
        <v>6109</v>
      </c>
    </row>
    <row r="11" spans="1:4" x14ac:dyDescent="0.35">
      <c r="A11" t="s">
        <v>4176</v>
      </c>
      <c r="B11" s="313" t="s">
        <v>6565</v>
      </c>
      <c r="C11" t="s">
        <v>6110</v>
      </c>
      <c r="D11" s="262" t="s">
        <v>6109</v>
      </c>
    </row>
    <row r="12" spans="1:4" x14ac:dyDescent="0.35">
      <c r="A12" t="s">
        <v>4177</v>
      </c>
      <c r="B12" s="313" t="s">
        <v>6567</v>
      </c>
      <c r="C12" t="s">
        <v>6104</v>
      </c>
      <c r="D12" s="262" t="s">
        <v>6103</v>
      </c>
    </row>
    <row r="13" spans="1:4" x14ac:dyDescent="0.35">
      <c r="A13" t="s">
        <v>4178</v>
      </c>
      <c r="B13" s="313" t="s">
        <v>6564</v>
      </c>
      <c r="C13" t="s">
        <v>6106</v>
      </c>
      <c r="D13" s="262" t="s">
        <v>6105</v>
      </c>
    </row>
    <row r="14" spans="1:4" x14ac:dyDescent="0.35">
      <c r="A14" t="s">
        <v>4179</v>
      </c>
      <c r="B14" s="313" t="s">
        <v>6567</v>
      </c>
      <c r="C14" t="s">
        <v>6104</v>
      </c>
      <c r="D14" s="262" t="s">
        <v>6103</v>
      </c>
    </row>
    <row r="15" spans="1:4" x14ac:dyDescent="0.35">
      <c r="A15" t="s">
        <v>4180</v>
      </c>
      <c r="B15" s="313" t="s">
        <v>6567</v>
      </c>
      <c r="C15" t="s">
        <v>6104</v>
      </c>
      <c r="D15" s="262" t="s">
        <v>6103</v>
      </c>
    </row>
    <row r="16" spans="1:4" x14ac:dyDescent="0.35">
      <c r="A16" t="s">
        <v>4181</v>
      </c>
      <c r="B16" s="313" t="s">
        <v>6565</v>
      </c>
      <c r="C16" t="s">
        <v>6110</v>
      </c>
      <c r="D16" s="262" t="s">
        <v>6109</v>
      </c>
    </row>
    <row r="17" spans="1:4" x14ac:dyDescent="0.35">
      <c r="A17" t="s">
        <v>4182</v>
      </c>
      <c r="B17" s="313" t="s">
        <v>6563</v>
      </c>
      <c r="C17" t="s">
        <v>6112</v>
      </c>
      <c r="D17" s="262" t="s">
        <v>6111</v>
      </c>
    </row>
    <row r="18" spans="1:4" x14ac:dyDescent="0.35">
      <c r="A18" t="s">
        <v>4183</v>
      </c>
      <c r="B18" s="313" t="s">
        <v>6565</v>
      </c>
      <c r="C18" t="s">
        <v>6110</v>
      </c>
      <c r="D18" s="262" t="s">
        <v>6109</v>
      </c>
    </row>
    <row r="19" spans="1:4" x14ac:dyDescent="0.35">
      <c r="A19" t="s">
        <v>4184</v>
      </c>
      <c r="B19" s="313" t="s">
        <v>6565</v>
      </c>
      <c r="C19" t="s">
        <v>6110</v>
      </c>
      <c r="D19" s="262" t="s">
        <v>6109</v>
      </c>
    </row>
    <row r="20" spans="1:4" x14ac:dyDescent="0.35">
      <c r="A20" t="s">
        <v>4185</v>
      </c>
      <c r="B20" s="313" t="s">
        <v>6567</v>
      </c>
      <c r="C20" t="s">
        <v>6104</v>
      </c>
      <c r="D20" s="262" t="s">
        <v>6103</v>
      </c>
    </row>
    <row r="21" spans="1:4" x14ac:dyDescent="0.35">
      <c r="A21" t="s">
        <v>4186</v>
      </c>
      <c r="B21" s="313" t="s">
        <v>6564</v>
      </c>
      <c r="C21" t="s">
        <v>6106</v>
      </c>
      <c r="D21" s="262" t="s">
        <v>6105</v>
      </c>
    </row>
    <row r="22" spans="1:4" x14ac:dyDescent="0.35">
      <c r="A22" t="s">
        <v>4187</v>
      </c>
      <c r="B22" s="313" t="s">
        <v>6566</v>
      </c>
      <c r="C22" t="s">
        <v>6108</v>
      </c>
      <c r="D22" s="262" t="s">
        <v>6107</v>
      </c>
    </row>
    <row r="23" spans="1:4" x14ac:dyDescent="0.35">
      <c r="A23" t="s">
        <v>4188</v>
      </c>
      <c r="B23" s="313" t="s">
        <v>6566</v>
      </c>
      <c r="C23" t="s">
        <v>6108</v>
      </c>
      <c r="D23" s="262" t="s">
        <v>6107</v>
      </c>
    </row>
    <row r="24" spans="1:4" x14ac:dyDescent="0.35">
      <c r="A24" t="s">
        <v>4189</v>
      </c>
      <c r="B24" s="313" t="s">
        <v>6565</v>
      </c>
      <c r="C24" t="s">
        <v>6110</v>
      </c>
      <c r="D24" s="262" t="s">
        <v>6109</v>
      </c>
    </row>
    <row r="25" spans="1:4" x14ac:dyDescent="0.35">
      <c r="A25" t="s">
        <v>4190</v>
      </c>
      <c r="B25" s="313" t="s">
        <v>6567</v>
      </c>
      <c r="C25" t="s">
        <v>6104</v>
      </c>
      <c r="D25" s="262" t="s">
        <v>6103</v>
      </c>
    </row>
    <row r="26" spans="1:4" x14ac:dyDescent="0.35">
      <c r="A26" t="s">
        <v>4191</v>
      </c>
      <c r="B26" s="313" t="s">
        <v>6565</v>
      </c>
      <c r="C26" t="s">
        <v>6110</v>
      </c>
      <c r="D26" t="s">
        <v>6109</v>
      </c>
    </row>
    <row r="27" spans="1:4" x14ac:dyDescent="0.35">
      <c r="A27" t="s">
        <v>4192</v>
      </c>
      <c r="B27" s="313" t="s">
        <v>6566</v>
      </c>
      <c r="C27" t="s">
        <v>6108</v>
      </c>
      <c r="D27" s="262" t="s">
        <v>6107</v>
      </c>
    </row>
    <row r="28" spans="1:4" x14ac:dyDescent="0.35">
      <c r="A28" t="s">
        <v>4193</v>
      </c>
      <c r="B28" s="313" t="s">
        <v>6564</v>
      </c>
      <c r="C28" t="s">
        <v>6106</v>
      </c>
      <c r="D28" s="262" t="s">
        <v>6105</v>
      </c>
    </row>
    <row r="29" spans="1:4" x14ac:dyDescent="0.35">
      <c r="A29" t="s">
        <v>4194</v>
      </c>
      <c r="B29" s="313" t="s">
        <v>6567</v>
      </c>
      <c r="C29" t="s">
        <v>6104</v>
      </c>
      <c r="D29" s="262" t="s">
        <v>6103</v>
      </c>
    </row>
    <row r="30" spans="1:4" x14ac:dyDescent="0.35">
      <c r="A30" t="s">
        <v>4195</v>
      </c>
      <c r="B30" s="313" t="s">
        <v>6566</v>
      </c>
      <c r="C30" t="s">
        <v>6108</v>
      </c>
      <c r="D30" t="s">
        <v>6107</v>
      </c>
    </row>
    <row r="31" spans="1:4" x14ac:dyDescent="0.35">
      <c r="A31" t="s">
        <v>4196</v>
      </c>
      <c r="B31" s="313" t="s">
        <v>6564</v>
      </c>
      <c r="C31" t="s">
        <v>6106</v>
      </c>
      <c r="D31" t="s">
        <v>6105</v>
      </c>
    </row>
    <row r="32" spans="1:4" x14ac:dyDescent="0.35">
      <c r="A32" t="s">
        <v>4197</v>
      </c>
      <c r="B32" s="313" t="s">
        <v>6566</v>
      </c>
      <c r="C32" t="s">
        <v>6108</v>
      </c>
      <c r="D32" s="262" t="s">
        <v>6107</v>
      </c>
    </row>
    <row r="33" spans="1:4" x14ac:dyDescent="0.35">
      <c r="A33" t="s">
        <v>4198</v>
      </c>
      <c r="B33" s="313" t="s">
        <v>6564</v>
      </c>
      <c r="C33" t="s">
        <v>6106</v>
      </c>
      <c r="D33" t="s">
        <v>6105</v>
      </c>
    </row>
    <row r="34" spans="1:4" x14ac:dyDescent="0.35">
      <c r="A34" t="s">
        <v>4199</v>
      </c>
      <c r="B34" s="313" t="s">
        <v>6565</v>
      </c>
      <c r="C34" t="s">
        <v>6110</v>
      </c>
      <c r="D34" s="262" t="s">
        <v>6109</v>
      </c>
    </row>
    <row r="35" spans="1:4" x14ac:dyDescent="0.35">
      <c r="A35" t="s">
        <v>4200</v>
      </c>
      <c r="B35" s="313" t="s">
        <v>6565</v>
      </c>
      <c r="C35" t="s">
        <v>6110</v>
      </c>
      <c r="D35" s="262" t="s">
        <v>6109</v>
      </c>
    </row>
    <row r="36" spans="1:4" x14ac:dyDescent="0.35">
      <c r="A36" t="s">
        <v>4201</v>
      </c>
      <c r="B36" s="313" t="s">
        <v>6565</v>
      </c>
      <c r="C36" t="s">
        <v>6110</v>
      </c>
      <c r="D36" s="262" t="s">
        <v>6109</v>
      </c>
    </row>
    <row r="37" spans="1:4" x14ac:dyDescent="0.35">
      <c r="A37" t="s">
        <v>4202</v>
      </c>
      <c r="B37" s="313" t="s">
        <v>6565</v>
      </c>
      <c r="C37" t="s">
        <v>6110</v>
      </c>
      <c r="D37" s="262" t="s">
        <v>6109</v>
      </c>
    </row>
    <row r="38" spans="1:4" x14ac:dyDescent="0.35">
      <c r="A38" t="s">
        <v>4203</v>
      </c>
      <c r="B38" s="313" t="s">
        <v>6565</v>
      </c>
      <c r="C38" t="s">
        <v>6110</v>
      </c>
      <c r="D38" s="262" t="s">
        <v>6109</v>
      </c>
    </row>
    <row r="39" spans="1:4" x14ac:dyDescent="0.35">
      <c r="A39" t="s">
        <v>4204</v>
      </c>
      <c r="B39" s="313" t="s">
        <v>6567</v>
      </c>
      <c r="C39" t="s">
        <v>6104</v>
      </c>
      <c r="D39" s="262" t="s">
        <v>6103</v>
      </c>
    </row>
    <row r="40" spans="1:4" x14ac:dyDescent="0.35">
      <c r="A40" t="s">
        <v>4205</v>
      </c>
      <c r="B40" s="313" t="s">
        <v>6566</v>
      </c>
      <c r="C40" t="s">
        <v>6108</v>
      </c>
      <c r="D40" s="262" t="s">
        <v>6107</v>
      </c>
    </row>
    <row r="41" spans="1:4" x14ac:dyDescent="0.35">
      <c r="A41" t="s">
        <v>4206</v>
      </c>
      <c r="B41" s="313" t="s">
        <v>6565</v>
      </c>
      <c r="C41" t="s">
        <v>6110</v>
      </c>
      <c r="D41" s="262" t="s">
        <v>6109</v>
      </c>
    </row>
    <row r="42" spans="1:4" x14ac:dyDescent="0.35">
      <c r="A42" t="s">
        <v>4207</v>
      </c>
      <c r="B42" s="313" t="s">
        <v>6563</v>
      </c>
      <c r="C42" t="s">
        <v>6112</v>
      </c>
      <c r="D42" s="262" t="s">
        <v>6111</v>
      </c>
    </row>
    <row r="43" spans="1:4" x14ac:dyDescent="0.35">
      <c r="A43" t="s">
        <v>4208</v>
      </c>
      <c r="B43" s="313" t="s">
        <v>6563</v>
      </c>
      <c r="C43" t="s">
        <v>6112</v>
      </c>
      <c r="D43" s="262" t="s">
        <v>6111</v>
      </c>
    </row>
    <row r="44" spans="1:4" x14ac:dyDescent="0.35">
      <c r="A44" t="s">
        <v>4209</v>
      </c>
      <c r="B44" s="313" t="s">
        <v>6564</v>
      </c>
      <c r="C44" t="s">
        <v>6106</v>
      </c>
      <c r="D44" s="262" t="s">
        <v>6105</v>
      </c>
    </row>
    <row r="45" spans="1:4" x14ac:dyDescent="0.35">
      <c r="A45" t="s">
        <v>4210</v>
      </c>
      <c r="B45" s="313" t="s">
        <v>6567</v>
      </c>
      <c r="C45" t="s">
        <v>6104</v>
      </c>
      <c r="D45" s="262" t="s">
        <v>6103</v>
      </c>
    </row>
    <row r="46" spans="1:4" x14ac:dyDescent="0.35">
      <c r="A46" t="s">
        <v>4211</v>
      </c>
      <c r="B46" s="313" t="s">
        <v>6565</v>
      </c>
      <c r="C46" t="s">
        <v>6110</v>
      </c>
      <c r="D46" s="262" t="s">
        <v>6109</v>
      </c>
    </row>
    <row r="47" spans="1:4" x14ac:dyDescent="0.35">
      <c r="A47" t="s">
        <v>4212</v>
      </c>
      <c r="B47" s="313" t="s">
        <v>6563</v>
      </c>
      <c r="C47" t="s">
        <v>6112</v>
      </c>
      <c r="D47" t="s">
        <v>6111</v>
      </c>
    </row>
    <row r="48" spans="1:4" x14ac:dyDescent="0.35">
      <c r="A48" t="s">
        <v>4213</v>
      </c>
      <c r="B48" s="313" t="s">
        <v>6566</v>
      </c>
      <c r="C48" t="s">
        <v>6108</v>
      </c>
      <c r="D48" s="262" t="s">
        <v>6107</v>
      </c>
    </row>
    <row r="49" spans="1:4" x14ac:dyDescent="0.35">
      <c r="A49" t="s">
        <v>4214</v>
      </c>
      <c r="B49" s="313" t="s">
        <v>6567</v>
      </c>
      <c r="C49" t="s">
        <v>6104</v>
      </c>
      <c r="D49" s="262" t="s">
        <v>6103</v>
      </c>
    </row>
    <row r="50" spans="1:4" x14ac:dyDescent="0.35">
      <c r="A50" t="s">
        <v>4215</v>
      </c>
      <c r="B50" s="313" t="s">
        <v>6565</v>
      </c>
      <c r="C50" t="s">
        <v>6110</v>
      </c>
      <c r="D50" s="262" t="s">
        <v>6109</v>
      </c>
    </row>
    <row r="51" spans="1:4" x14ac:dyDescent="0.35">
      <c r="A51" t="s">
        <v>4216</v>
      </c>
      <c r="B51" s="313" t="s">
        <v>6563</v>
      </c>
      <c r="C51" t="s">
        <v>6112</v>
      </c>
      <c r="D51" t="s">
        <v>6111</v>
      </c>
    </row>
    <row r="52" spans="1:4" x14ac:dyDescent="0.35">
      <c r="A52" t="s">
        <v>4217</v>
      </c>
      <c r="B52" s="313" t="s">
        <v>6564</v>
      </c>
      <c r="C52" t="s">
        <v>6106</v>
      </c>
      <c r="D52" s="262" t="s">
        <v>6105</v>
      </c>
    </row>
    <row r="53" spans="1:4" x14ac:dyDescent="0.35">
      <c r="A53" t="s">
        <v>4218</v>
      </c>
      <c r="B53" s="313" t="s">
        <v>6565</v>
      </c>
      <c r="C53" t="s">
        <v>6110</v>
      </c>
      <c r="D53" s="262" t="s">
        <v>6109</v>
      </c>
    </row>
    <row r="54" spans="1:4" x14ac:dyDescent="0.35">
      <c r="A54" t="s">
        <v>4219</v>
      </c>
      <c r="B54" s="313" t="s">
        <v>6566</v>
      </c>
      <c r="C54" t="s">
        <v>6108</v>
      </c>
      <c r="D54" s="262" t="s">
        <v>6107</v>
      </c>
    </row>
    <row r="55" spans="1:4" x14ac:dyDescent="0.35">
      <c r="A55" t="s">
        <v>4220</v>
      </c>
      <c r="B55" s="313" t="s">
        <v>6567</v>
      </c>
      <c r="C55" t="s">
        <v>6104</v>
      </c>
      <c r="D55" s="262" t="s">
        <v>6103</v>
      </c>
    </row>
    <row r="56" spans="1:4" x14ac:dyDescent="0.35">
      <c r="A56" t="s">
        <v>4221</v>
      </c>
      <c r="B56" s="313" t="s">
        <v>6566</v>
      </c>
      <c r="C56" t="s">
        <v>6108</v>
      </c>
      <c r="D56" s="262" t="s">
        <v>6107</v>
      </c>
    </row>
    <row r="57" spans="1:4" x14ac:dyDescent="0.35">
      <c r="A57" t="s">
        <v>4222</v>
      </c>
      <c r="B57" s="313" t="s">
        <v>6566</v>
      </c>
      <c r="C57" t="s">
        <v>6108</v>
      </c>
      <c r="D57" t="s">
        <v>6107</v>
      </c>
    </row>
    <row r="58" spans="1:4" x14ac:dyDescent="0.35">
      <c r="A58" t="s">
        <v>4223</v>
      </c>
      <c r="B58" s="313" t="s">
        <v>6563</v>
      </c>
      <c r="C58" t="s">
        <v>6112</v>
      </c>
      <c r="D58" s="262" t="s">
        <v>6111</v>
      </c>
    </row>
    <row r="59" spans="1:4" x14ac:dyDescent="0.35">
      <c r="A59" t="s">
        <v>4224</v>
      </c>
      <c r="B59" s="313" t="s">
        <v>6563</v>
      </c>
      <c r="C59" t="s">
        <v>6112</v>
      </c>
      <c r="D59" s="262" t="s">
        <v>6111</v>
      </c>
    </row>
    <row r="60" spans="1:4" x14ac:dyDescent="0.35">
      <c r="A60" t="s">
        <v>4225</v>
      </c>
      <c r="B60" s="313" t="s">
        <v>6566</v>
      </c>
      <c r="C60" t="s">
        <v>6108</v>
      </c>
      <c r="D60" s="262" t="s">
        <v>6107</v>
      </c>
    </row>
    <row r="61" spans="1:4" x14ac:dyDescent="0.35">
      <c r="A61" t="s">
        <v>4226</v>
      </c>
      <c r="B61" s="313" t="s">
        <v>6567</v>
      </c>
      <c r="C61" t="s">
        <v>6104</v>
      </c>
      <c r="D61" t="s">
        <v>6103</v>
      </c>
    </row>
    <row r="62" spans="1:4" x14ac:dyDescent="0.35">
      <c r="A62" t="s">
        <v>4227</v>
      </c>
      <c r="B62" s="313" t="s">
        <v>6563</v>
      </c>
      <c r="C62" t="s">
        <v>6112</v>
      </c>
      <c r="D62" s="262" t="s">
        <v>6111</v>
      </c>
    </row>
    <row r="63" spans="1:4" x14ac:dyDescent="0.35">
      <c r="A63" t="s">
        <v>4228</v>
      </c>
      <c r="B63" s="313" t="s">
        <v>6565</v>
      </c>
      <c r="C63" t="s">
        <v>6110</v>
      </c>
      <c r="D63" s="262" t="s">
        <v>6109</v>
      </c>
    </row>
    <row r="64" spans="1:4" x14ac:dyDescent="0.35">
      <c r="A64" t="s">
        <v>4229</v>
      </c>
      <c r="B64" s="313" t="s">
        <v>6567</v>
      </c>
      <c r="C64" t="s">
        <v>6104</v>
      </c>
      <c r="D64" s="262" t="s">
        <v>6103</v>
      </c>
    </row>
    <row r="65" spans="1:4" x14ac:dyDescent="0.35">
      <c r="A65" t="s">
        <v>4230</v>
      </c>
      <c r="B65" s="313" t="s">
        <v>6567</v>
      </c>
      <c r="C65" t="s">
        <v>6104</v>
      </c>
      <c r="D65" s="262" t="s">
        <v>6103</v>
      </c>
    </row>
    <row r="66" spans="1:4" x14ac:dyDescent="0.35">
      <c r="A66" t="s">
        <v>4231</v>
      </c>
      <c r="B66" s="313" t="s">
        <v>6567</v>
      </c>
      <c r="C66" t="s">
        <v>6104</v>
      </c>
      <c r="D66" s="262" t="s">
        <v>6103</v>
      </c>
    </row>
    <row r="67" spans="1:4" x14ac:dyDescent="0.35">
      <c r="A67" t="s">
        <v>4232</v>
      </c>
      <c r="B67" s="313" t="s">
        <v>6564</v>
      </c>
      <c r="C67" t="s">
        <v>6106</v>
      </c>
      <c r="D67" s="262" t="s">
        <v>6105</v>
      </c>
    </row>
    <row r="68" spans="1:4" x14ac:dyDescent="0.35">
      <c r="A68" t="s">
        <v>4233</v>
      </c>
      <c r="B68" s="313" t="s">
        <v>6563</v>
      </c>
      <c r="C68" t="s">
        <v>6112</v>
      </c>
      <c r="D68" t="s">
        <v>6111</v>
      </c>
    </row>
    <row r="69" spans="1:4" x14ac:dyDescent="0.35">
      <c r="A69" t="s">
        <v>4234</v>
      </c>
      <c r="B69" s="313" t="s">
        <v>6567</v>
      </c>
      <c r="C69" t="s">
        <v>6104</v>
      </c>
      <c r="D69" s="262" t="s">
        <v>6103</v>
      </c>
    </row>
    <row r="70" spans="1:4" x14ac:dyDescent="0.35">
      <c r="A70" t="s">
        <v>4235</v>
      </c>
      <c r="B70" s="313" t="s">
        <v>6565</v>
      </c>
      <c r="C70" t="s">
        <v>6110</v>
      </c>
      <c r="D70" s="262" t="s">
        <v>6109</v>
      </c>
    </row>
    <row r="71" spans="1:4" x14ac:dyDescent="0.35">
      <c r="A71" t="s">
        <v>4236</v>
      </c>
      <c r="B71" s="313" t="s">
        <v>6565</v>
      </c>
      <c r="C71" t="s">
        <v>6110</v>
      </c>
      <c r="D71" s="262" t="s">
        <v>6109</v>
      </c>
    </row>
    <row r="72" spans="1:4" x14ac:dyDescent="0.35">
      <c r="A72" t="s">
        <v>4237</v>
      </c>
      <c r="B72" s="313" t="s">
        <v>6564</v>
      </c>
      <c r="C72" t="s">
        <v>6106</v>
      </c>
      <c r="D72" s="262" t="s">
        <v>6105</v>
      </c>
    </row>
    <row r="73" spans="1:4" x14ac:dyDescent="0.35">
      <c r="A73" t="s">
        <v>4238</v>
      </c>
      <c r="B73" s="313" t="s">
        <v>6566</v>
      </c>
      <c r="C73" t="s">
        <v>6108</v>
      </c>
      <c r="D73" s="262" t="s">
        <v>6107</v>
      </c>
    </row>
    <row r="74" spans="1:4" x14ac:dyDescent="0.35">
      <c r="A74" t="s">
        <v>4239</v>
      </c>
      <c r="B74" s="313" t="s">
        <v>6566</v>
      </c>
      <c r="C74" t="s">
        <v>6108</v>
      </c>
      <c r="D74" s="262" t="s">
        <v>6107</v>
      </c>
    </row>
    <row r="75" spans="1:4" x14ac:dyDescent="0.35">
      <c r="A75" t="s">
        <v>4240</v>
      </c>
      <c r="B75" t="s">
        <v>1187</v>
      </c>
      <c r="C75" t="s">
        <v>6102</v>
      </c>
      <c r="D75" s="262" t="s">
        <v>6101</v>
      </c>
    </row>
    <row r="76" spans="1:4" x14ac:dyDescent="0.35">
      <c r="A76" t="s">
        <v>4241</v>
      </c>
      <c r="B76" s="313" t="s">
        <v>6564</v>
      </c>
      <c r="C76" t="s">
        <v>6106</v>
      </c>
      <c r="D76" s="262" t="s">
        <v>6105</v>
      </c>
    </row>
    <row r="77" spans="1:4" x14ac:dyDescent="0.35">
      <c r="A77" t="s">
        <v>4242</v>
      </c>
      <c r="B77" s="313" t="s">
        <v>6563</v>
      </c>
      <c r="C77" t="s">
        <v>6112</v>
      </c>
      <c r="D77" s="262" t="s">
        <v>6111</v>
      </c>
    </row>
    <row r="78" spans="1:4" x14ac:dyDescent="0.35">
      <c r="A78" t="s">
        <v>4243</v>
      </c>
      <c r="B78" s="313" t="s">
        <v>6563</v>
      </c>
      <c r="C78" t="s">
        <v>6112</v>
      </c>
      <c r="D78" s="262" t="s">
        <v>6111</v>
      </c>
    </row>
    <row r="79" spans="1:4" x14ac:dyDescent="0.35">
      <c r="A79" t="s">
        <v>4244</v>
      </c>
      <c r="B79" s="313" t="s">
        <v>6563</v>
      </c>
      <c r="C79" t="s">
        <v>6112</v>
      </c>
      <c r="D79" s="262" t="s">
        <v>6111</v>
      </c>
    </row>
    <row r="80" spans="1:4" x14ac:dyDescent="0.35">
      <c r="A80" t="s">
        <v>4245</v>
      </c>
      <c r="B80" s="313" t="s">
        <v>6567</v>
      </c>
      <c r="C80" t="s">
        <v>6104</v>
      </c>
      <c r="D80" t="s">
        <v>6103</v>
      </c>
    </row>
    <row r="81" spans="1:4" x14ac:dyDescent="0.35">
      <c r="A81" t="s">
        <v>4246</v>
      </c>
      <c r="B81" s="313" t="s">
        <v>6563</v>
      </c>
      <c r="C81" t="s">
        <v>6112</v>
      </c>
      <c r="D81" s="262" t="s">
        <v>6111</v>
      </c>
    </row>
    <row r="82" spans="1:4" x14ac:dyDescent="0.35">
      <c r="A82" t="s">
        <v>4247</v>
      </c>
      <c r="B82" s="313" t="s">
        <v>6567</v>
      </c>
      <c r="C82" t="s">
        <v>6104</v>
      </c>
      <c r="D82" s="262" t="s">
        <v>6103</v>
      </c>
    </row>
    <row r="83" spans="1:4" x14ac:dyDescent="0.35">
      <c r="A83" t="s">
        <v>4248</v>
      </c>
      <c r="B83" s="313" t="s">
        <v>6564</v>
      </c>
      <c r="C83" t="s">
        <v>6106</v>
      </c>
      <c r="D83" s="262" t="s">
        <v>6105</v>
      </c>
    </row>
    <row r="84" spans="1:4" x14ac:dyDescent="0.35">
      <c r="A84" t="s">
        <v>4249</v>
      </c>
      <c r="B84" s="313" t="s">
        <v>6563</v>
      </c>
      <c r="C84" t="s">
        <v>6112</v>
      </c>
      <c r="D84" s="262" t="s">
        <v>6111</v>
      </c>
    </row>
    <row r="85" spans="1:4" x14ac:dyDescent="0.35">
      <c r="A85" t="s">
        <v>4250</v>
      </c>
      <c r="B85" s="313" t="s">
        <v>6566</v>
      </c>
      <c r="C85" t="s">
        <v>6108</v>
      </c>
      <c r="D85" s="262" t="s">
        <v>6107</v>
      </c>
    </row>
    <row r="86" spans="1:4" x14ac:dyDescent="0.35">
      <c r="A86" t="s">
        <v>4251</v>
      </c>
      <c r="B86" s="313" t="s">
        <v>6567</v>
      </c>
      <c r="C86" t="s">
        <v>6104</v>
      </c>
      <c r="D86" s="262" t="s">
        <v>6103</v>
      </c>
    </row>
    <row r="87" spans="1:4" x14ac:dyDescent="0.35">
      <c r="A87" t="s">
        <v>4252</v>
      </c>
      <c r="B87" s="313" t="s">
        <v>6567</v>
      </c>
      <c r="C87" t="s">
        <v>6104</v>
      </c>
      <c r="D87" s="262" t="s">
        <v>6103</v>
      </c>
    </row>
    <row r="88" spans="1:4" x14ac:dyDescent="0.35">
      <c r="A88" t="s">
        <v>4253</v>
      </c>
      <c r="B88" s="313" t="s">
        <v>6564</v>
      </c>
      <c r="C88" t="s">
        <v>6106</v>
      </c>
      <c r="D88" t="s">
        <v>6105</v>
      </c>
    </row>
    <row r="89" spans="1:4" x14ac:dyDescent="0.35">
      <c r="A89" t="s">
        <v>4254</v>
      </c>
      <c r="B89" s="313" t="s">
        <v>6565</v>
      </c>
      <c r="C89" t="s">
        <v>6110</v>
      </c>
      <c r="D89" s="262" t="s">
        <v>6109</v>
      </c>
    </row>
    <row r="90" spans="1:4" x14ac:dyDescent="0.35">
      <c r="A90" t="s">
        <v>4255</v>
      </c>
      <c r="B90" s="313" t="s">
        <v>6563</v>
      </c>
      <c r="C90" t="s">
        <v>6112</v>
      </c>
      <c r="D90" s="262" t="s">
        <v>6111</v>
      </c>
    </row>
    <row r="91" spans="1:4" x14ac:dyDescent="0.35">
      <c r="A91" t="s">
        <v>4256</v>
      </c>
      <c r="B91" s="313" t="s">
        <v>6564</v>
      </c>
      <c r="C91" t="s">
        <v>6106</v>
      </c>
      <c r="D91" s="262" t="s">
        <v>6105</v>
      </c>
    </row>
    <row r="92" spans="1:4" x14ac:dyDescent="0.35">
      <c r="A92" t="s">
        <v>4257</v>
      </c>
      <c r="B92" s="313" t="s">
        <v>6565</v>
      </c>
      <c r="C92" t="s">
        <v>6110</v>
      </c>
      <c r="D92" s="262" t="s">
        <v>6109</v>
      </c>
    </row>
    <row r="93" spans="1:4" x14ac:dyDescent="0.35">
      <c r="A93" t="s">
        <v>4258</v>
      </c>
      <c r="B93" s="313" t="s">
        <v>6564</v>
      </c>
      <c r="C93" t="s">
        <v>6106</v>
      </c>
      <c r="D93" s="262" t="s">
        <v>6105</v>
      </c>
    </row>
    <row r="94" spans="1:4" x14ac:dyDescent="0.35">
      <c r="A94" t="s">
        <v>4259</v>
      </c>
      <c r="B94" s="313" t="s">
        <v>6567</v>
      </c>
      <c r="C94" t="s">
        <v>6104</v>
      </c>
      <c r="D94" s="262" t="s">
        <v>6103</v>
      </c>
    </row>
    <row r="95" spans="1:4" x14ac:dyDescent="0.35">
      <c r="A95" t="s">
        <v>4260</v>
      </c>
      <c r="B95" s="313" t="s">
        <v>6566</v>
      </c>
      <c r="C95" t="s">
        <v>6108</v>
      </c>
      <c r="D95" s="262" t="s">
        <v>6107</v>
      </c>
    </row>
    <row r="96" spans="1:4" x14ac:dyDescent="0.35">
      <c r="A96" t="s">
        <v>4261</v>
      </c>
      <c r="B96" s="313" t="s">
        <v>6567</v>
      </c>
      <c r="C96" t="s">
        <v>6104</v>
      </c>
      <c r="D96" t="s">
        <v>6103</v>
      </c>
    </row>
    <row r="97" spans="1:4" x14ac:dyDescent="0.35">
      <c r="A97" t="s">
        <v>4262</v>
      </c>
      <c r="B97" s="313" t="s">
        <v>6563</v>
      </c>
      <c r="C97" t="s">
        <v>6112</v>
      </c>
      <c r="D97" s="262" t="s">
        <v>6111</v>
      </c>
    </row>
    <row r="98" spans="1:4" x14ac:dyDescent="0.35">
      <c r="A98" t="s">
        <v>4263</v>
      </c>
      <c r="B98" s="313" t="s">
        <v>6566</v>
      </c>
      <c r="C98" t="s">
        <v>6108</v>
      </c>
      <c r="D98" s="262" t="s">
        <v>6107</v>
      </c>
    </row>
    <row r="99" spans="1:4" x14ac:dyDescent="0.35">
      <c r="A99" t="s">
        <v>4264</v>
      </c>
      <c r="B99" s="313" t="s">
        <v>6563</v>
      </c>
      <c r="C99" t="s">
        <v>6112</v>
      </c>
      <c r="D99" s="262" t="s">
        <v>6111</v>
      </c>
    </row>
    <row r="100" spans="1:4" x14ac:dyDescent="0.35">
      <c r="A100" t="s">
        <v>4265</v>
      </c>
      <c r="B100" s="313" t="s">
        <v>6564</v>
      </c>
      <c r="C100" t="s">
        <v>6106</v>
      </c>
      <c r="D100" s="262" t="s">
        <v>6105</v>
      </c>
    </row>
    <row r="101" spans="1:4" x14ac:dyDescent="0.35">
      <c r="A101" t="s">
        <v>4266</v>
      </c>
      <c r="B101" s="313" t="s">
        <v>6563</v>
      </c>
      <c r="C101" t="s">
        <v>6112</v>
      </c>
      <c r="D101" s="262" t="s">
        <v>6111</v>
      </c>
    </row>
    <row r="102" spans="1:4" x14ac:dyDescent="0.35">
      <c r="A102" t="s">
        <v>4267</v>
      </c>
      <c r="B102" s="313" t="s">
        <v>6564</v>
      </c>
      <c r="C102" t="s">
        <v>6106</v>
      </c>
      <c r="D102" s="262" t="s">
        <v>6105</v>
      </c>
    </row>
    <row r="103" spans="1:4" x14ac:dyDescent="0.35">
      <c r="A103" t="s">
        <v>4268</v>
      </c>
      <c r="B103" s="313" t="s">
        <v>6563</v>
      </c>
      <c r="C103" t="s">
        <v>6112</v>
      </c>
      <c r="D103" s="262" t="s">
        <v>6111</v>
      </c>
    </row>
    <row r="104" spans="1:4" x14ac:dyDescent="0.35">
      <c r="A104" t="s">
        <v>4269</v>
      </c>
      <c r="B104" s="313" t="s">
        <v>6565</v>
      </c>
      <c r="C104" t="s">
        <v>6110</v>
      </c>
      <c r="D104" s="262" t="s">
        <v>6109</v>
      </c>
    </row>
    <row r="105" spans="1:4" x14ac:dyDescent="0.35">
      <c r="A105" t="s">
        <v>4270</v>
      </c>
      <c r="B105" s="313" t="s">
        <v>6565</v>
      </c>
      <c r="C105" t="s">
        <v>6110</v>
      </c>
      <c r="D105" s="262" t="s">
        <v>6109</v>
      </c>
    </row>
    <row r="106" spans="1:4" x14ac:dyDescent="0.35">
      <c r="A106" t="s">
        <v>4271</v>
      </c>
      <c r="B106" s="313" t="s">
        <v>6564</v>
      </c>
      <c r="C106" t="s">
        <v>6106</v>
      </c>
      <c r="D106" s="262" t="s">
        <v>6105</v>
      </c>
    </row>
    <row r="107" spans="1:4" x14ac:dyDescent="0.35">
      <c r="A107" t="s">
        <v>4272</v>
      </c>
      <c r="B107" s="313" t="s">
        <v>6563</v>
      </c>
      <c r="C107" t="s">
        <v>6112</v>
      </c>
      <c r="D107" s="262" t="s">
        <v>6111</v>
      </c>
    </row>
    <row r="108" spans="1:4" x14ac:dyDescent="0.35">
      <c r="A108" t="s">
        <v>4273</v>
      </c>
      <c r="B108" s="313" t="s">
        <v>6566</v>
      </c>
      <c r="C108" t="s">
        <v>6108</v>
      </c>
      <c r="D108" s="262" t="s">
        <v>6107</v>
      </c>
    </row>
    <row r="109" spans="1:4" x14ac:dyDescent="0.35">
      <c r="A109" t="s">
        <v>4274</v>
      </c>
      <c r="B109" s="313" t="s">
        <v>6563</v>
      </c>
      <c r="C109" t="s">
        <v>6112</v>
      </c>
      <c r="D109" s="262" t="s">
        <v>6111</v>
      </c>
    </row>
    <row r="110" spans="1:4" x14ac:dyDescent="0.35">
      <c r="A110" t="s">
        <v>4275</v>
      </c>
      <c r="B110" s="313" t="s">
        <v>6564</v>
      </c>
      <c r="C110" t="s">
        <v>6106</v>
      </c>
      <c r="D110" s="262" t="s">
        <v>6105</v>
      </c>
    </row>
    <row r="111" spans="1:4" x14ac:dyDescent="0.35">
      <c r="A111" t="s">
        <v>4276</v>
      </c>
      <c r="B111" s="313" t="s">
        <v>6566</v>
      </c>
      <c r="C111" t="s">
        <v>6108</v>
      </c>
      <c r="D111" s="262" t="s">
        <v>6107</v>
      </c>
    </row>
    <row r="112" spans="1:4" x14ac:dyDescent="0.35">
      <c r="A112" t="s">
        <v>4277</v>
      </c>
      <c r="B112" s="313" t="s">
        <v>6566</v>
      </c>
      <c r="C112" t="s">
        <v>6108</v>
      </c>
      <c r="D112" s="262" t="s">
        <v>6107</v>
      </c>
    </row>
    <row r="113" spans="1:4" x14ac:dyDescent="0.35">
      <c r="A113" t="s">
        <v>4278</v>
      </c>
      <c r="B113" s="313" t="s">
        <v>6565</v>
      </c>
      <c r="C113" t="s">
        <v>6110</v>
      </c>
      <c r="D113" s="262" t="s">
        <v>6109</v>
      </c>
    </row>
    <row r="114" spans="1:4" x14ac:dyDescent="0.35">
      <c r="A114" t="s">
        <v>4279</v>
      </c>
      <c r="B114" s="313" t="s">
        <v>6567</v>
      </c>
      <c r="C114" t="s">
        <v>6104</v>
      </c>
      <c r="D114" s="262" t="s">
        <v>6103</v>
      </c>
    </row>
    <row r="115" spans="1:4" x14ac:dyDescent="0.35">
      <c r="A115" t="s">
        <v>4280</v>
      </c>
      <c r="B115" s="313" t="s">
        <v>6566</v>
      </c>
      <c r="C115" t="s">
        <v>6108</v>
      </c>
      <c r="D115" s="262" t="s">
        <v>6107</v>
      </c>
    </row>
    <row r="116" spans="1:4" x14ac:dyDescent="0.35">
      <c r="A116" t="s">
        <v>4281</v>
      </c>
      <c r="B116" s="313" t="s">
        <v>6566</v>
      </c>
      <c r="C116" t="s">
        <v>6108</v>
      </c>
      <c r="D116" s="262" t="s">
        <v>6107</v>
      </c>
    </row>
    <row r="117" spans="1:4" x14ac:dyDescent="0.35">
      <c r="A117" t="s">
        <v>4282</v>
      </c>
      <c r="B117" s="313" t="s">
        <v>6564</v>
      </c>
      <c r="C117" t="s">
        <v>6106</v>
      </c>
      <c r="D117" s="262" t="s">
        <v>6105</v>
      </c>
    </row>
    <row r="118" spans="1:4" x14ac:dyDescent="0.35">
      <c r="A118" t="s">
        <v>4283</v>
      </c>
      <c r="B118" s="313" t="s">
        <v>6566</v>
      </c>
      <c r="C118" t="s">
        <v>6108</v>
      </c>
      <c r="D118" s="262" t="s">
        <v>6107</v>
      </c>
    </row>
    <row r="119" spans="1:4" x14ac:dyDescent="0.35">
      <c r="A119" t="s">
        <v>4284</v>
      </c>
      <c r="B119" s="313" t="s">
        <v>6567</v>
      </c>
      <c r="C119" t="s">
        <v>6104</v>
      </c>
      <c r="D119" s="262" t="s">
        <v>6103</v>
      </c>
    </row>
    <row r="120" spans="1:4" x14ac:dyDescent="0.35">
      <c r="A120" t="s">
        <v>4285</v>
      </c>
      <c r="B120" s="313" t="s">
        <v>6566</v>
      </c>
      <c r="C120" t="s">
        <v>6108</v>
      </c>
      <c r="D120" s="262" t="s">
        <v>6107</v>
      </c>
    </row>
    <row r="121" spans="1:4" x14ac:dyDescent="0.35">
      <c r="A121" t="s">
        <v>4286</v>
      </c>
      <c r="B121" s="313" t="s">
        <v>6565</v>
      </c>
      <c r="C121" t="s">
        <v>6110</v>
      </c>
      <c r="D121" s="262" t="s">
        <v>6109</v>
      </c>
    </row>
    <row r="122" spans="1:4" x14ac:dyDescent="0.35">
      <c r="A122" t="s">
        <v>4287</v>
      </c>
      <c r="B122" s="313" t="s">
        <v>6565</v>
      </c>
      <c r="C122" t="s">
        <v>6110</v>
      </c>
      <c r="D122" s="262" t="s">
        <v>6109</v>
      </c>
    </row>
    <row r="123" spans="1:4" x14ac:dyDescent="0.35">
      <c r="A123" t="s">
        <v>4288</v>
      </c>
      <c r="B123" s="313" t="s">
        <v>6565</v>
      </c>
      <c r="C123" t="s">
        <v>6110</v>
      </c>
      <c r="D123" s="262" t="s">
        <v>6109</v>
      </c>
    </row>
    <row r="124" spans="1:4" x14ac:dyDescent="0.35">
      <c r="A124" t="s">
        <v>4289</v>
      </c>
      <c r="B124" s="313" t="s">
        <v>6565</v>
      </c>
      <c r="C124" t="s">
        <v>6110</v>
      </c>
      <c r="D124" s="262" t="s">
        <v>6109</v>
      </c>
    </row>
    <row r="125" spans="1:4" x14ac:dyDescent="0.35">
      <c r="A125" t="s">
        <v>4290</v>
      </c>
      <c r="B125" s="313" t="s">
        <v>6566</v>
      </c>
      <c r="C125" t="s">
        <v>6108</v>
      </c>
      <c r="D125" s="262" t="s">
        <v>6107</v>
      </c>
    </row>
    <row r="126" spans="1:4" x14ac:dyDescent="0.35">
      <c r="A126" t="s">
        <v>4291</v>
      </c>
      <c r="B126" s="313" t="s">
        <v>6566</v>
      </c>
      <c r="C126" t="s">
        <v>6108</v>
      </c>
      <c r="D126" s="262" t="s">
        <v>6107</v>
      </c>
    </row>
    <row r="127" spans="1:4" x14ac:dyDescent="0.35">
      <c r="A127" t="s">
        <v>4292</v>
      </c>
      <c r="B127" s="313" t="s">
        <v>6566</v>
      </c>
      <c r="C127" t="s">
        <v>6108</v>
      </c>
      <c r="D127" s="262" t="s">
        <v>6107</v>
      </c>
    </row>
    <row r="128" spans="1:4" x14ac:dyDescent="0.35">
      <c r="A128" t="s">
        <v>4293</v>
      </c>
      <c r="B128" s="313" t="s">
        <v>6566</v>
      </c>
      <c r="C128" t="s">
        <v>6108</v>
      </c>
      <c r="D128" s="262" t="s">
        <v>6107</v>
      </c>
    </row>
    <row r="129" spans="1:4" x14ac:dyDescent="0.35">
      <c r="A129" t="s">
        <v>4294</v>
      </c>
      <c r="B129" s="313" t="s">
        <v>6564</v>
      </c>
      <c r="C129" t="s">
        <v>6106</v>
      </c>
      <c r="D129" s="262" t="s">
        <v>6105</v>
      </c>
    </row>
    <row r="130" spans="1:4" x14ac:dyDescent="0.35">
      <c r="A130" t="s">
        <v>4295</v>
      </c>
      <c r="B130" s="313" t="s">
        <v>6564</v>
      </c>
      <c r="C130" t="s">
        <v>6106</v>
      </c>
      <c r="D130" s="262" t="s">
        <v>6105</v>
      </c>
    </row>
    <row r="131" spans="1:4" x14ac:dyDescent="0.35">
      <c r="A131" t="s">
        <v>4296</v>
      </c>
      <c r="B131" s="313" t="s">
        <v>6565</v>
      </c>
      <c r="C131" t="s">
        <v>6110</v>
      </c>
      <c r="D131" s="262" t="s">
        <v>6109</v>
      </c>
    </row>
    <row r="132" spans="1:4" x14ac:dyDescent="0.35">
      <c r="A132" t="s">
        <v>4297</v>
      </c>
      <c r="B132" s="313" t="s">
        <v>6565</v>
      </c>
      <c r="C132" t="s">
        <v>6110</v>
      </c>
      <c r="D132" s="262" t="s">
        <v>6109</v>
      </c>
    </row>
    <row r="133" spans="1:4" x14ac:dyDescent="0.35">
      <c r="A133" t="s">
        <v>4298</v>
      </c>
      <c r="B133" s="313" t="s">
        <v>6563</v>
      </c>
      <c r="C133" t="s">
        <v>6112</v>
      </c>
      <c r="D133" s="262" t="s">
        <v>6111</v>
      </c>
    </row>
    <row r="134" spans="1:4" x14ac:dyDescent="0.35">
      <c r="A134" t="s">
        <v>4299</v>
      </c>
      <c r="B134" s="313" t="s">
        <v>6566</v>
      </c>
      <c r="C134" t="s">
        <v>6108</v>
      </c>
      <c r="D134" s="262" t="s">
        <v>6107</v>
      </c>
    </row>
    <row r="135" spans="1:4" x14ac:dyDescent="0.35">
      <c r="A135" t="s">
        <v>4300</v>
      </c>
      <c r="B135" s="313" t="s">
        <v>6567</v>
      </c>
      <c r="C135" t="s">
        <v>6104</v>
      </c>
      <c r="D135" s="262" t="s">
        <v>6103</v>
      </c>
    </row>
    <row r="136" spans="1:4" x14ac:dyDescent="0.35">
      <c r="A136" t="s">
        <v>4301</v>
      </c>
      <c r="B136" s="313" t="s">
        <v>6565</v>
      </c>
      <c r="C136" t="s">
        <v>6110</v>
      </c>
      <c r="D136" s="262" t="s">
        <v>6109</v>
      </c>
    </row>
    <row r="137" spans="1:4" x14ac:dyDescent="0.35">
      <c r="A137" t="s">
        <v>4302</v>
      </c>
      <c r="B137" s="313" t="s">
        <v>6565</v>
      </c>
      <c r="C137" t="s">
        <v>6110</v>
      </c>
      <c r="D137" s="262" t="s">
        <v>6109</v>
      </c>
    </row>
    <row r="138" spans="1:4" x14ac:dyDescent="0.35">
      <c r="A138" t="s">
        <v>4303</v>
      </c>
      <c r="B138" s="313" t="s">
        <v>6567</v>
      </c>
      <c r="C138" t="s">
        <v>6104</v>
      </c>
      <c r="D138" s="262" t="s">
        <v>6103</v>
      </c>
    </row>
    <row r="139" spans="1:4" x14ac:dyDescent="0.35">
      <c r="A139" t="s">
        <v>4304</v>
      </c>
      <c r="B139" s="313" t="s">
        <v>6566</v>
      </c>
      <c r="C139" t="s">
        <v>6108</v>
      </c>
      <c r="D139" s="262" t="s">
        <v>6107</v>
      </c>
    </row>
    <row r="140" spans="1:4" x14ac:dyDescent="0.35">
      <c r="A140" t="s">
        <v>4305</v>
      </c>
      <c r="B140" s="313" t="s">
        <v>6565</v>
      </c>
      <c r="C140" t="s">
        <v>6110</v>
      </c>
      <c r="D140" s="262" t="s">
        <v>6109</v>
      </c>
    </row>
    <row r="141" spans="1:4" x14ac:dyDescent="0.35">
      <c r="A141" t="s">
        <v>4306</v>
      </c>
      <c r="B141" s="313" t="s">
        <v>6567</v>
      </c>
      <c r="C141" t="s">
        <v>6104</v>
      </c>
      <c r="D141" s="262" t="s">
        <v>6103</v>
      </c>
    </row>
    <row r="142" spans="1:4" x14ac:dyDescent="0.35">
      <c r="A142" t="s">
        <v>4307</v>
      </c>
      <c r="B142" s="313" t="s">
        <v>6563</v>
      </c>
      <c r="C142" t="s">
        <v>6112</v>
      </c>
      <c r="D142" s="262" t="s">
        <v>6111</v>
      </c>
    </row>
    <row r="143" spans="1:4" x14ac:dyDescent="0.35">
      <c r="A143" t="s">
        <v>4308</v>
      </c>
      <c r="B143" s="313" t="s">
        <v>6563</v>
      </c>
      <c r="C143" t="s">
        <v>6112</v>
      </c>
      <c r="D143" s="262" t="s">
        <v>6111</v>
      </c>
    </row>
    <row r="144" spans="1:4" x14ac:dyDescent="0.35">
      <c r="A144" t="s">
        <v>4309</v>
      </c>
      <c r="B144" s="313" t="s">
        <v>6566</v>
      </c>
      <c r="C144" t="s">
        <v>6108</v>
      </c>
      <c r="D144" s="262" t="s">
        <v>6107</v>
      </c>
    </row>
    <row r="145" spans="1:4" x14ac:dyDescent="0.35">
      <c r="A145" t="s">
        <v>4310</v>
      </c>
      <c r="B145" s="313" t="s">
        <v>6567</v>
      </c>
      <c r="C145" t="s">
        <v>6104</v>
      </c>
      <c r="D145" s="262" t="s">
        <v>6103</v>
      </c>
    </row>
    <row r="146" spans="1:4" x14ac:dyDescent="0.35">
      <c r="A146" t="s">
        <v>4311</v>
      </c>
      <c r="B146" s="313" t="s">
        <v>6564</v>
      </c>
      <c r="C146" t="s">
        <v>6106</v>
      </c>
      <c r="D146" s="262" t="s">
        <v>6105</v>
      </c>
    </row>
    <row r="147" spans="1:4" x14ac:dyDescent="0.35">
      <c r="A147" t="s">
        <v>4312</v>
      </c>
      <c r="B147" s="313" t="s">
        <v>6564</v>
      </c>
      <c r="C147" t="s">
        <v>6106</v>
      </c>
      <c r="D147" s="262" t="s">
        <v>6105</v>
      </c>
    </row>
    <row r="148" spans="1:4" x14ac:dyDescent="0.35">
      <c r="A148" t="s">
        <v>4313</v>
      </c>
      <c r="B148" s="313" t="s">
        <v>6564</v>
      </c>
      <c r="C148" t="s">
        <v>6106</v>
      </c>
      <c r="D148" s="262" t="s">
        <v>6105</v>
      </c>
    </row>
    <row r="149" spans="1:4" x14ac:dyDescent="0.35">
      <c r="A149" t="s">
        <v>4314</v>
      </c>
      <c r="B149" s="313" t="s">
        <v>6566</v>
      </c>
      <c r="C149" t="s">
        <v>6108</v>
      </c>
      <c r="D149" s="262" t="s">
        <v>6107</v>
      </c>
    </row>
    <row r="150" spans="1:4" x14ac:dyDescent="0.35">
      <c r="A150" t="s">
        <v>4315</v>
      </c>
      <c r="B150" s="313" t="s">
        <v>6566</v>
      </c>
      <c r="C150" t="s">
        <v>6108</v>
      </c>
      <c r="D150" s="262" t="s">
        <v>6107</v>
      </c>
    </row>
    <row r="151" spans="1:4" x14ac:dyDescent="0.35">
      <c r="A151" t="s">
        <v>4316</v>
      </c>
      <c r="B151" s="313" t="s">
        <v>6566</v>
      </c>
      <c r="C151" t="s">
        <v>6108</v>
      </c>
      <c r="D151" s="262" t="s">
        <v>6107</v>
      </c>
    </row>
    <row r="152" spans="1:4" x14ac:dyDescent="0.35">
      <c r="A152" t="s">
        <v>4317</v>
      </c>
      <c r="B152" s="313" t="s">
        <v>6565</v>
      </c>
      <c r="C152" t="s">
        <v>6110</v>
      </c>
      <c r="D152" s="262" t="s">
        <v>6109</v>
      </c>
    </row>
    <row r="153" spans="1:4" x14ac:dyDescent="0.35">
      <c r="A153" t="s">
        <v>4318</v>
      </c>
      <c r="B153" s="313" t="s">
        <v>6567</v>
      </c>
      <c r="C153" t="s">
        <v>6104</v>
      </c>
      <c r="D153" t="s">
        <v>6103</v>
      </c>
    </row>
    <row r="154" spans="1:4" x14ac:dyDescent="0.35">
      <c r="A154" t="s">
        <v>4319</v>
      </c>
      <c r="B154" s="313" t="s">
        <v>6563</v>
      </c>
      <c r="C154" t="s">
        <v>6112</v>
      </c>
      <c r="D154" s="262" t="s">
        <v>6111</v>
      </c>
    </row>
    <row r="155" spans="1:4" x14ac:dyDescent="0.35">
      <c r="A155" t="s">
        <v>4320</v>
      </c>
      <c r="B155" s="313" t="s">
        <v>6566</v>
      </c>
      <c r="C155" t="s">
        <v>6108</v>
      </c>
      <c r="D155" t="s">
        <v>6107</v>
      </c>
    </row>
    <row r="156" spans="1:4" x14ac:dyDescent="0.35">
      <c r="A156" t="s">
        <v>4321</v>
      </c>
      <c r="B156" s="313" t="s">
        <v>6564</v>
      </c>
      <c r="C156" t="s">
        <v>6106</v>
      </c>
      <c r="D156" s="262" t="s">
        <v>6105</v>
      </c>
    </row>
    <row r="157" spans="1:4" x14ac:dyDescent="0.35">
      <c r="A157" t="s">
        <v>4322</v>
      </c>
      <c r="B157" s="313" t="s">
        <v>6563</v>
      </c>
      <c r="C157" t="s">
        <v>6112</v>
      </c>
      <c r="D157" s="262" t="s">
        <v>6111</v>
      </c>
    </row>
    <row r="158" spans="1:4" x14ac:dyDescent="0.35">
      <c r="A158" t="s">
        <v>4323</v>
      </c>
      <c r="B158" s="313" t="s">
        <v>6566</v>
      </c>
      <c r="C158" t="s">
        <v>6108</v>
      </c>
      <c r="D158" s="262" t="s">
        <v>6107</v>
      </c>
    </row>
    <row r="159" spans="1:4" x14ac:dyDescent="0.35">
      <c r="A159" t="s">
        <v>4324</v>
      </c>
      <c r="B159" s="313" t="s">
        <v>6563</v>
      </c>
      <c r="C159" t="s">
        <v>6112</v>
      </c>
      <c r="D159" s="262" t="s">
        <v>6111</v>
      </c>
    </row>
    <row r="160" spans="1:4" x14ac:dyDescent="0.35">
      <c r="A160" t="s">
        <v>4325</v>
      </c>
      <c r="B160" s="313" t="s">
        <v>6567</v>
      </c>
      <c r="C160" t="s">
        <v>6104</v>
      </c>
      <c r="D160" s="262" t="s">
        <v>6103</v>
      </c>
    </row>
    <row r="161" spans="1:4" x14ac:dyDescent="0.35">
      <c r="A161" t="s">
        <v>4326</v>
      </c>
      <c r="B161" t="s">
        <v>683</v>
      </c>
      <c r="C161" t="s">
        <v>6102</v>
      </c>
      <c r="D161" s="262" t="s">
        <v>6101</v>
      </c>
    </row>
    <row r="162" spans="1:4" x14ac:dyDescent="0.35">
      <c r="A162" t="s">
        <v>4327</v>
      </c>
      <c r="B162" s="313" t="s">
        <v>6563</v>
      </c>
      <c r="C162" t="s">
        <v>6112</v>
      </c>
      <c r="D162" s="262" t="s">
        <v>6111</v>
      </c>
    </row>
    <row r="163" spans="1:4" x14ac:dyDescent="0.35">
      <c r="A163" t="s">
        <v>4328</v>
      </c>
      <c r="B163" s="313" t="s">
        <v>6567</v>
      </c>
      <c r="C163" t="s">
        <v>6104</v>
      </c>
      <c r="D163" s="262" t="s">
        <v>6103</v>
      </c>
    </row>
    <row r="164" spans="1:4" x14ac:dyDescent="0.35">
      <c r="A164" t="s">
        <v>4329</v>
      </c>
      <c r="B164" s="313" t="s">
        <v>6567</v>
      </c>
      <c r="C164" t="s">
        <v>6104</v>
      </c>
      <c r="D164" s="262" t="s">
        <v>6103</v>
      </c>
    </row>
    <row r="165" spans="1:4" x14ac:dyDescent="0.35">
      <c r="A165" t="s">
        <v>4330</v>
      </c>
      <c r="B165" s="313" t="s">
        <v>6567</v>
      </c>
      <c r="C165" t="s">
        <v>6104</v>
      </c>
      <c r="D165" t="s">
        <v>6103</v>
      </c>
    </row>
    <row r="166" spans="1:4" x14ac:dyDescent="0.35">
      <c r="A166" t="s">
        <v>4331</v>
      </c>
      <c r="B166" s="313" t="s">
        <v>6567</v>
      </c>
      <c r="C166" t="s">
        <v>6104</v>
      </c>
      <c r="D166" s="262" t="s">
        <v>6103</v>
      </c>
    </row>
    <row r="167" spans="1:4" x14ac:dyDescent="0.35">
      <c r="A167" t="s">
        <v>4332</v>
      </c>
      <c r="B167" s="313" t="s">
        <v>6567</v>
      </c>
      <c r="C167" t="s">
        <v>6104</v>
      </c>
      <c r="D167" s="262" t="s">
        <v>6103</v>
      </c>
    </row>
    <row r="168" spans="1:4" x14ac:dyDescent="0.35">
      <c r="A168" t="s">
        <v>4333</v>
      </c>
      <c r="B168" s="313" t="s">
        <v>6567</v>
      </c>
      <c r="C168" t="s">
        <v>6104</v>
      </c>
      <c r="D168" s="262" t="s">
        <v>6103</v>
      </c>
    </row>
    <row r="169" spans="1:4" x14ac:dyDescent="0.35">
      <c r="A169" t="s">
        <v>4334</v>
      </c>
      <c r="B169" s="313" t="s">
        <v>6566</v>
      </c>
      <c r="C169" t="s">
        <v>6108</v>
      </c>
      <c r="D169" s="262" t="s">
        <v>6107</v>
      </c>
    </row>
    <row r="170" spans="1:4" x14ac:dyDescent="0.35">
      <c r="A170" t="s">
        <v>4335</v>
      </c>
      <c r="B170" s="313" t="s">
        <v>6565</v>
      </c>
      <c r="C170" t="s">
        <v>6110</v>
      </c>
      <c r="D170" s="262" t="s">
        <v>6109</v>
      </c>
    </row>
    <row r="171" spans="1:4" x14ac:dyDescent="0.35">
      <c r="A171" t="s">
        <v>4336</v>
      </c>
      <c r="B171" s="313" t="s">
        <v>6563</v>
      </c>
      <c r="C171" t="s">
        <v>6112</v>
      </c>
      <c r="D171" s="262" t="s">
        <v>6111</v>
      </c>
    </row>
    <row r="172" spans="1:4" x14ac:dyDescent="0.35">
      <c r="A172" t="s">
        <v>4337</v>
      </c>
      <c r="B172" s="313" t="s">
        <v>6566</v>
      </c>
      <c r="C172" t="s">
        <v>6108</v>
      </c>
      <c r="D172" s="262" t="s">
        <v>6107</v>
      </c>
    </row>
    <row r="173" spans="1:4" x14ac:dyDescent="0.35">
      <c r="A173" t="s">
        <v>4338</v>
      </c>
      <c r="B173" s="313" t="s">
        <v>6567</v>
      </c>
      <c r="C173" t="s">
        <v>6104</v>
      </c>
      <c r="D173" s="262" t="s">
        <v>6103</v>
      </c>
    </row>
    <row r="174" spans="1:4" x14ac:dyDescent="0.35">
      <c r="A174" t="s">
        <v>4339</v>
      </c>
      <c r="B174" s="313" t="s">
        <v>6566</v>
      </c>
      <c r="C174" t="s">
        <v>6108</v>
      </c>
      <c r="D174" s="262" t="s">
        <v>6107</v>
      </c>
    </row>
    <row r="175" spans="1:4" x14ac:dyDescent="0.35">
      <c r="A175" t="s">
        <v>4340</v>
      </c>
      <c r="B175" s="313" t="s">
        <v>6563</v>
      </c>
      <c r="C175" t="s">
        <v>6112</v>
      </c>
      <c r="D175" s="262" t="s">
        <v>6111</v>
      </c>
    </row>
    <row r="176" spans="1:4" x14ac:dyDescent="0.35">
      <c r="A176" t="s">
        <v>4341</v>
      </c>
      <c r="B176" s="313" t="s">
        <v>6566</v>
      </c>
      <c r="C176" t="s">
        <v>6108</v>
      </c>
      <c r="D176" s="262" t="s">
        <v>6107</v>
      </c>
    </row>
    <row r="177" spans="1:4" x14ac:dyDescent="0.35">
      <c r="A177" t="s">
        <v>4342</v>
      </c>
      <c r="B177" s="313" t="s">
        <v>6567</v>
      </c>
      <c r="C177" t="s">
        <v>6104</v>
      </c>
      <c r="D177" s="262" t="s">
        <v>6103</v>
      </c>
    </row>
    <row r="178" spans="1:4" x14ac:dyDescent="0.35">
      <c r="A178" t="s">
        <v>4343</v>
      </c>
      <c r="B178" s="313" t="s">
        <v>6565</v>
      </c>
      <c r="C178" t="s">
        <v>6110</v>
      </c>
      <c r="D178" s="262" t="s">
        <v>6109</v>
      </c>
    </row>
    <row r="179" spans="1:4" x14ac:dyDescent="0.35">
      <c r="A179" t="s">
        <v>4344</v>
      </c>
      <c r="B179" s="313" t="s">
        <v>6563</v>
      </c>
      <c r="C179" t="s">
        <v>6112</v>
      </c>
      <c r="D179" s="262" t="s">
        <v>6111</v>
      </c>
    </row>
    <row r="180" spans="1:4" x14ac:dyDescent="0.35">
      <c r="A180" t="s">
        <v>4345</v>
      </c>
      <c r="B180" s="313" t="s">
        <v>6567</v>
      </c>
      <c r="C180" t="s">
        <v>6104</v>
      </c>
      <c r="D180" s="262" t="s">
        <v>6103</v>
      </c>
    </row>
    <row r="181" spans="1:4" x14ac:dyDescent="0.35">
      <c r="A181" t="s">
        <v>4346</v>
      </c>
      <c r="B181" s="313" t="s">
        <v>6567</v>
      </c>
      <c r="C181" t="s">
        <v>6104</v>
      </c>
      <c r="D181" s="262" t="s">
        <v>6103</v>
      </c>
    </row>
    <row r="182" spans="1:4" x14ac:dyDescent="0.35">
      <c r="A182" t="s">
        <v>4347</v>
      </c>
      <c r="B182" s="313" t="s">
        <v>6567</v>
      </c>
      <c r="C182" t="s">
        <v>6104</v>
      </c>
      <c r="D182" s="262" t="s">
        <v>6103</v>
      </c>
    </row>
    <row r="183" spans="1:4" x14ac:dyDescent="0.35">
      <c r="A183" t="s">
        <v>4348</v>
      </c>
      <c r="B183" s="313" t="s">
        <v>6565</v>
      </c>
      <c r="C183" t="s">
        <v>6110</v>
      </c>
      <c r="D183" s="262" t="s">
        <v>6109</v>
      </c>
    </row>
    <row r="184" spans="1:4" x14ac:dyDescent="0.35">
      <c r="A184" t="s">
        <v>4349</v>
      </c>
      <c r="B184" s="313" t="s">
        <v>6564</v>
      </c>
      <c r="C184" t="s">
        <v>6106</v>
      </c>
      <c r="D184" s="262" t="s">
        <v>6105</v>
      </c>
    </row>
    <row r="185" spans="1:4" x14ac:dyDescent="0.35">
      <c r="A185" t="s">
        <v>4350</v>
      </c>
      <c r="B185" s="313" t="s">
        <v>6563</v>
      </c>
      <c r="C185" t="s">
        <v>6112</v>
      </c>
      <c r="D185" s="262" t="s">
        <v>6111</v>
      </c>
    </row>
    <row r="186" spans="1:4" x14ac:dyDescent="0.35">
      <c r="A186" t="s">
        <v>4351</v>
      </c>
      <c r="B186" s="313" t="s">
        <v>6567</v>
      </c>
      <c r="C186" t="s">
        <v>6104</v>
      </c>
      <c r="D186" s="262" t="s">
        <v>6103</v>
      </c>
    </row>
    <row r="187" spans="1:4" x14ac:dyDescent="0.35">
      <c r="A187" t="s">
        <v>4352</v>
      </c>
      <c r="B187" s="313" t="s">
        <v>6565</v>
      </c>
      <c r="C187" t="s">
        <v>6110</v>
      </c>
      <c r="D187" s="262" t="s">
        <v>6109</v>
      </c>
    </row>
    <row r="188" spans="1:4" x14ac:dyDescent="0.35">
      <c r="A188" t="s">
        <v>4353</v>
      </c>
      <c r="B188" s="313" t="s">
        <v>6563</v>
      </c>
      <c r="C188" t="s">
        <v>6112</v>
      </c>
      <c r="D188" t="s">
        <v>6111</v>
      </c>
    </row>
    <row r="189" spans="1:4" x14ac:dyDescent="0.35">
      <c r="A189" t="s">
        <v>4354</v>
      </c>
      <c r="B189" s="313" t="s">
        <v>6564</v>
      </c>
      <c r="C189" t="s">
        <v>6106</v>
      </c>
      <c r="D189" s="262" t="s">
        <v>6105</v>
      </c>
    </row>
    <row r="190" spans="1:4" x14ac:dyDescent="0.35">
      <c r="A190" t="s">
        <v>4355</v>
      </c>
      <c r="B190" s="313" t="s">
        <v>6564</v>
      </c>
      <c r="C190" t="s">
        <v>6106</v>
      </c>
      <c r="D190" s="262" t="s">
        <v>6105</v>
      </c>
    </row>
    <row r="191" spans="1:4" x14ac:dyDescent="0.35">
      <c r="A191" t="s">
        <v>4356</v>
      </c>
      <c r="B191" s="313" t="s">
        <v>6563</v>
      </c>
      <c r="C191" t="s">
        <v>6112</v>
      </c>
      <c r="D191" s="262" t="s">
        <v>6111</v>
      </c>
    </row>
    <row r="192" spans="1:4" x14ac:dyDescent="0.35">
      <c r="A192" t="s">
        <v>4357</v>
      </c>
      <c r="B192" s="313" t="s">
        <v>6563</v>
      </c>
      <c r="C192" t="s">
        <v>6112</v>
      </c>
      <c r="D192" s="262" t="s">
        <v>6111</v>
      </c>
    </row>
    <row r="193" spans="1:4" x14ac:dyDescent="0.35">
      <c r="A193" t="s">
        <v>4358</v>
      </c>
      <c r="B193" s="313" t="s">
        <v>6566</v>
      </c>
      <c r="C193" t="s">
        <v>6108</v>
      </c>
      <c r="D193" s="262" t="s">
        <v>6107</v>
      </c>
    </row>
    <row r="194" spans="1:4" x14ac:dyDescent="0.35">
      <c r="A194" t="s">
        <v>4359</v>
      </c>
      <c r="B194" s="313" t="s">
        <v>6567</v>
      </c>
      <c r="C194" t="s">
        <v>6104</v>
      </c>
      <c r="D194" s="262" t="s">
        <v>6103</v>
      </c>
    </row>
    <row r="195" spans="1:4" x14ac:dyDescent="0.35">
      <c r="A195" t="s">
        <v>4360</v>
      </c>
      <c r="B195" s="313" t="s">
        <v>6564</v>
      </c>
      <c r="C195" t="s">
        <v>6106</v>
      </c>
      <c r="D195" t="s">
        <v>6105</v>
      </c>
    </row>
    <row r="196" spans="1:4" x14ac:dyDescent="0.35">
      <c r="A196" t="s">
        <v>4361</v>
      </c>
      <c r="B196" s="313" t="s">
        <v>6565</v>
      </c>
      <c r="C196" t="s">
        <v>6110</v>
      </c>
      <c r="D196" s="262" t="s">
        <v>6109</v>
      </c>
    </row>
    <row r="197" spans="1:4" x14ac:dyDescent="0.35">
      <c r="A197" t="s">
        <v>4362</v>
      </c>
      <c r="B197" s="313" t="s">
        <v>6563</v>
      </c>
      <c r="C197" t="s">
        <v>6112</v>
      </c>
      <c r="D197" t="s">
        <v>6111</v>
      </c>
    </row>
    <row r="198" spans="1:4" x14ac:dyDescent="0.35">
      <c r="A198" t="s">
        <v>4363</v>
      </c>
      <c r="B198" s="313" t="s">
        <v>6564</v>
      </c>
      <c r="C198" t="s">
        <v>6106</v>
      </c>
      <c r="D198" s="262" t="s">
        <v>6105</v>
      </c>
    </row>
    <row r="199" spans="1:4" x14ac:dyDescent="0.35">
      <c r="A199" t="s">
        <v>4364</v>
      </c>
      <c r="B199" s="313" t="s">
        <v>6566</v>
      </c>
      <c r="C199" t="s">
        <v>6108</v>
      </c>
      <c r="D199" s="262" t="s">
        <v>6107</v>
      </c>
    </row>
    <row r="200" spans="1:4" x14ac:dyDescent="0.35">
      <c r="A200" t="s">
        <v>4365</v>
      </c>
      <c r="B200" s="313" t="s">
        <v>6567</v>
      </c>
      <c r="C200" t="s">
        <v>6104</v>
      </c>
      <c r="D200" s="262" t="s">
        <v>6103</v>
      </c>
    </row>
    <row r="201" spans="1:4" x14ac:dyDescent="0.35">
      <c r="A201" t="s">
        <v>4366</v>
      </c>
      <c r="B201" s="313" t="s">
        <v>6566</v>
      </c>
      <c r="C201" t="s">
        <v>6108</v>
      </c>
      <c r="D201" s="262" t="s">
        <v>6107</v>
      </c>
    </row>
    <row r="202" spans="1:4" x14ac:dyDescent="0.35">
      <c r="A202" t="s">
        <v>4367</v>
      </c>
      <c r="B202" s="313" t="s">
        <v>6566</v>
      </c>
      <c r="C202" t="s">
        <v>6108</v>
      </c>
      <c r="D202" s="262" t="s">
        <v>6107</v>
      </c>
    </row>
    <row r="203" spans="1:4" x14ac:dyDescent="0.35">
      <c r="A203" t="s">
        <v>4368</v>
      </c>
      <c r="B203" s="313" t="s">
        <v>6567</v>
      </c>
      <c r="C203" t="s">
        <v>6104</v>
      </c>
      <c r="D203" t="s">
        <v>6103</v>
      </c>
    </row>
    <row r="204" spans="1:4" x14ac:dyDescent="0.35">
      <c r="A204" t="s">
        <v>4369</v>
      </c>
      <c r="B204" s="313" t="s">
        <v>6566</v>
      </c>
      <c r="C204" t="s">
        <v>6108</v>
      </c>
      <c r="D204" s="262" t="s">
        <v>6107</v>
      </c>
    </row>
    <row r="205" spans="1:4" x14ac:dyDescent="0.35">
      <c r="A205" t="s">
        <v>4370</v>
      </c>
      <c r="B205" s="313" t="s">
        <v>6567</v>
      </c>
      <c r="C205" t="s">
        <v>6104</v>
      </c>
      <c r="D205" s="262" t="s">
        <v>6103</v>
      </c>
    </row>
    <row r="206" spans="1:4" x14ac:dyDescent="0.35">
      <c r="A206" t="s">
        <v>4371</v>
      </c>
      <c r="B206" s="313" t="s">
        <v>6566</v>
      </c>
      <c r="C206" t="s">
        <v>6108</v>
      </c>
      <c r="D206" s="262" t="s">
        <v>6107</v>
      </c>
    </row>
    <row r="207" spans="1:4" x14ac:dyDescent="0.35">
      <c r="A207" t="s">
        <v>4372</v>
      </c>
      <c r="B207" s="313" t="s">
        <v>6564</v>
      </c>
      <c r="C207" t="s">
        <v>6106</v>
      </c>
      <c r="D207" s="262" t="s">
        <v>6105</v>
      </c>
    </row>
    <row r="208" spans="1:4" x14ac:dyDescent="0.35">
      <c r="A208" t="s">
        <v>4373</v>
      </c>
      <c r="B208" s="313" t="s">
        <v>6566</v>
      </c>
      <c r="C208" t="s">
        <v>6108</v>
      </c>
      <c r="D208" s="262" t="s">
        <v>6107</v>
      </c>
    </row>
    <row r="209" spans="1:4" x14ac:dyDescent="0.35">
      <c r="A209" t="s">
        <v>4374</v>
      </c>
      <c r="B209" s="313" t="s">
        <v>6563</v>
      </c>
      <c r="C209" t="s">
        <v>6112</v>
      </c>
      <c r="D209" t="s">
        <v>6111</v>
      </c>
    </row>
    <row r="210" spans="1:4" x14ac:dyDescent="0.35">
      <c r="A210" t="s">
        <v>4375</v>
      </c>
      <c r="B210" s="313" t="s">
        <v>6565</v>
      </c>
      <c r="C210" t="s">
        <v>6110</v>
      </c>
      <c r="D210" s="262" t="s">
        <v>6109</v>
      </c>
    </row>
    <row r="211" spans="1:4" x14ac:dyDescent="0.35">
      <c r="A211" t="s">
        <v>4376</v>
      </c>
      <c r="B211" s="313" t="s">
        <v>6565</v>
      </c>
      <c r="C211" t="s">
        <v>6110</v>
      </c>
      <c r="D211" s="262" t="s">
        <v>6109</v>
      </c>
    </row>
    <row r="212" spans="1:4" x14ac:dyDescent="0.35">
      <c r="A212" t="s">
        <v>4377</v>
      </c>
      <c r="B212" s="313" t="s">
        <v>6563</v>
      </c>
      <c r="C212" t="s">
        <v>6112</v>
      </c>
      <c r="D212" s="262" t="s">
        <v>6111</v>
      </c>
    </row>
    <row r="213" spans="1:4" x14ac:dyDescent="0.35">
      <c r="A213" t="s">
        <v>4378</v>
      </c>
      <c r="B213" s="313" t="s">
        <v>6567</v>
      </c>
      <c r="C213" t="s">
        <v>6104</v>
      </c>
      <c r="D213" s="262" t="s">
        <v>6103</v>
      </c>
    </row>
    <row r="214" spans="1:4" x14ac:dyDescent="0.35">
      <c r="A214" t="s">
        <v>4379</v>
      </c>
      <c r="B214" s="313" t="s">
        <v>6565</v>
      </c>
      <c r="C214" t="s">
        <v>6110</v>
      </c>
      <c r="D214" s="262" t="s">
        <v>6109</v>
      </c>
    </row>
    <row r="215" spans="1:4" x14ac:dyDescent="0.35">
      <c r="A215" t="s">
        <v>4380</v>
      </c>
      <c r="B215" s="313" t="s">
        <v>6565</v>
      </c>
      <c r="C215" t="s">
        <v>6110</v>
      </c>
      <c r="D215" s="262" t="s">
        <v>6109</v>
      </c>
    </row>
    <row r="216" spans="1:4" x14ac:dyDescent="0.35">
      <c r="A216" t="s">
        <v>4381</v>
      </c>
      <c r="B216" s="313" t="s">
        <v>6564</v>
      </c>
      <c r="C216" t="s">
        <v>6106</v>
      </c>
      <c r="D216" s="262" t="s">
        <v>6105</v>
      </c>
    </row>
    <row r="217" spans="1:4" x14ac:dyDescent="0.35">
      <c r="A217" t="s">
        <v>4382</v>
      </c>
      <c r="B217" s="313" t="s">
        <v>6565</v>
      </c>
      <c r="C217" t="s">
        <v>6110</v>
      </c>
      <c r="D217" s="262" t="s">
        <v>6109</v>
      </c>
    </row>
    <row r="218" spans="1:4" x14ac:dyDescent="0.35">
      <c r="A218" t="s">
        <v>4383</v>
      </c>
      <c r="B218" s="313" t="s">
        <v>6566</v>
      </c>
      <c r="C218" t="s">
        <v>6108</v>
      </c>
      <c r="D218" s="262" t="s">
        <v>6107</v>
      </c>
    </row>
    <row r="219" spans="1:4" x14ac:dyDescent="0.35">
      <c r="A219" t="s">
        <v>4384</v>
      </c>
      <c r="B219" s="313" t="s">
        <v>6564</v>
      </c>
      <c r="C219" t="s">
        <v>6106</v>
      </c>
      <c r="D219" s="262" t="s">
        <v>6105</v>
      </c>
    </row>
    <row r="220" spans="1:4" x14ac:dyDescent="0.35">
      <c r="A220" t="s">
        <v>4385</v>
      </c>
      <c r="B220" s="313" t="s">
        <v>6564</v>
      </c>
      <c r="C220" t="s">
        <v>6106</v>
      </c>
      <c r="D220" s="262" t="s">
        <v>6105</v>
      </c>
    </row>
    <row r="221" spans="1:4" x14ac:dyDescent="0.35">
      <c r="A221" t="s">
        <v>4386</v>
      </c>
      <c r="B221" s="313" t="s">
        <v>6567</v>
      </c>
      <c r="C221" t="s">
        <v>6104</v>
      </c>
      <c r="D221" s="262" t="s">
        <v>6103</v>
      </c>
    </row>
    <row r="222" spans="1:4" x14ac:dyDescent="0.35">
      <c r="A222" t="s">
        <v>4387</v>
      </c>
      <c r="B222" s="313" t="s">
        <v>6563</v>
      </c>
      <c r="C222" t="s">
        <v>6112</v>
      </c>
      <c r="D222" s="262" t="s">
        <v>6111</v>
      </c>
    </row>
    <row r="223" spans="1:4" x14ac:dyDescent="0.35">
      <c r="A223" t="s">
        <v>4388</v>
      </c>
      <c r="B223" s="313" t="s">
        <v>6566</v>
      </c>
      <c r="C223" t="s">
        <v>6108</v>
      </c>
      <c r="D223" s="262" t="s">
        <v>6107</v>
      </c>
    </row>
    <row r="224" spans="1:4" x14ac:dyDescent="0.35">
      <c r="A224" t="s">
        <v>4389</v>
      </c>
      <c r="B224" s="313" t="s">
        <v>6563</v>
      </c>
      <c r="C224" t="s">
        <v>6112</v>
      </c>
      <c r="D224" t="s">
        <v>6111</v>
      </c>
    </row>
    <row r="225" spans="1:4" x14ac:dyDescent="0.35">
      <c r="A225" t="s">
        <v>4390</v>
      </c>
      <c r="B225" s="313" t="s">
        <v>6565</v>
      </c>
      <c r="C225" t="s">
        <v>6110</v>
      </c>
      <c r="D225" s="262" t="s">
        <v>6109</v>
      </c>
    </row>
    <row r="226" spans="1:4" x14ac:dyDescent="0.35">
      <c r="A226" t="s">
        <v>4391</v>
      </c>
      <c r="B226" s="313" t="s">
        <v>6567</v>
      </c>
      <c r="C226" t="s">
        <v>6104</v>
      </c>
      <c r="D226" s="262" t="s">
        <v>6103</v>
      </c>
    </row>
    <row r="227" spans="1:4" x14ac:dyDescent="0.35">
      <c r="A227" t="s">
        <v>4392</v>
      </c>
      <c r="B227" s="313" t="s">
        <v>6563</v>
      </c>
      <c r="C227" t="s">
        <v>6112</v>
      </c>
      <c r="D227" s="262" t="s">
        <v>6111</v>
      </c>
    </row>
    <row r="228" spans="1:4" x14ac:dyDescent="0.35">
      <c r="A228" t="s">
        <v>4393</v>
      </c>
      <c r="B228" t="s">
        <v>230</v>
      </c>
      <c r="C228" t="s">
        <v>6102</v>
      </c>
      <c r="D228" s="262" t="s">
        <v>6101</v>
      </c>
    </row>
    <row r="229" spans="1:4" x14ac:dyDescent="0.35">
      <c r="A229" t="s">
        <v>4394</v>
      </c>
      <c r="B229" s="313" t="s">
        <v>6567</v>
      </c>
      <c r="C229" t="s">
        <v>6104</v>
      </c>
      <c r="D229" s="262" t="s">
        <v>6103</v>
      </c>
    </row>
    <row r="230" spans="1:4" x14ac:dyDescent="0.35">
      <c r="A230" t="s">
        <v>4395</v>
      </c>
      <c r="B230" s="313" t="s">
        <v>6563</v>
      </c>
      <c r="C230" t="s">
        <v>6112</v>
      </c>
      <c r="D230" t="s">
        <v>6111</v>
      </c>
    </row>
    <row r="231" spans="1:4" x14ac:dyDescent="0.35">
      <c r="A231" t="s">
        <v>4396</v>
      </c>
      <c r="B231" s="313" t="s">
        <v>6563</v>
      </c>
      <c r="C231" t="s">
        <v>6112</v>
      </c>
      <c r="D231" t="s">
        <v>6111</v>
      </c>
    </row>
    <row r="232" spans="1:4" x14ac:dyDescent="0.35">
      <c r="A232" t="s">
        <v>4397</v>
      </c>
      <c r="B232" s="313" t="s">
        <v>6563</v>
      </c>
      <c r="C232" t="s">
        <v>6112</v>
      </c>
      <c r="D232" s="262" t="s">
        <v>6111</v>
      </c>
    </row>
    <row r="233" spans="1:4" x14ac:dyDescent="0.35">
      <c r="A233" t="s">
        <v>4398</v>
      </c>
      <c r="B233" s="313" t="s">
        <v>6566</v>
      </c>
      <c r="C233" t="s">
        <v>6108</v>
      </c>
      <c r="D233" s="262" t="s">
        <v>6107</v>
      </c>
    </row>
    <row r="234" spans="1:4" x14ac:dyDescent="0.35">
      <c r="A234" t="s">
        <v>4399</v>
      </c>
      <c r="B234" s="313" t="s">
        <v>6564</v>
      </c>
      <c r="C234" t="s">
        <v>6106</v>
      </c>
      <c r="D234" s="262" t="s">
        <v>6105</v>
      </c>
    </row>
    <row r="235" spans="1:4" x14ac:dyDescent="0.35">
      <c r="A235" t="s">
        <v>4400</v>
      </c>
      <c r="B235" s="313" t="s">
        <v>6565</v>
      </c>
      <c r="C235" t="s">
        <v>6110</v>
      </c>
      <c r="D235" s="262" t="s">
        <v>6109</v>
      </c>
    </row>
    <row r="236" spans="1:4" x14ac:dyDescent="0.35">
      <c r="A236" t="s">
        <v>4401</v>
      </c>
      <c r="B236" s="313" t="s">
        <v>6565</v>
      </c>
      <c r="C236" t="s">
        <v>6110</v>
      </c>
      <c r="D236" s="262" t="s">
        <v>6109</v>
      </c>
    </row>
    <row r="237" spans="1:4" x14ac:dyDescent="0.35">
      <c r="A237" t="s">
        <v>4402</v>
      </c>
      <c r="B237" s="313" t="s">
        <v>6565</v>
      </c>
      <c r="C237" t="s">
        <v>6110</v>
      </c>
      <c r="D237" s="262" t="s">
        <v>6109</v>
      </c>
    </row>
    <row r="238" spans="1:4" x14ac:dyDescent="0.35">
      <c r="A238" t="s">
        <v>4403</v>
      </c>
      <c r="B238" s="313" t="s">
        <v>6564</v>
      </c>
      <c r="C238" t="s">
        <v>6106</v>
      </c>
      <c r="D238" s="262" t="s">
        <v>6105</v>
      </c>
    </row>
    <row r="239" spans="1:4" x14ac:dyDescent="0.35">
      <c r="A239" t="s">
        <v>4404</v>
      </c>
      <c r="B239" s="313" t="s">
        <v>6567</v>
      </c>
      <c r="C239" t="s">
        <v>6104</v>
      </c>
      <c r="D239" s="262" t="s">
        <v>6103</v>
      </c>
    </row>
    <row r="240" spans="1:4" x14ac:dyDescent="0.35">
      <c r="A240" t="s">
        <v>6116</v>
      </c>
      <c r="B240" t="s">
        <v>6115</v>
      </c>
      <c r="C240" t="s">
        <v>23</v>
      </c>
    </row>
    <row r="241" spans="1:4" x14ac:dyDescent="0.35">
      <c r="A241" t="s">
        <v>4405</v>
      </c>
      <c r="B241" s="313" t="s">
        <v>6563</v>
      </c>
      <c r="C241" t="s">
        <v>6112</v>
      </c>
      <c r="D241" s="262" t="s">
        <v>6111</v>
      </c>
    </row>
    <row r="242" spans="1:4" x14ac:dyDescent="0.35">
      <c r="A242" t="s">
        <v>4562</v>
      </c>
      <c r="B242" s="313" t="s">
        <v>6565</v>
      </c>
      <c r="C242" t="s">
        <v>6110</v>
      </c>
      <c r="D242" s="262" t="s">
        <v>6109</v>
      </c>
    </row>
    <row r="243" spans="1:4" x14ac:dyDescent="0.35">
      <c r="A243" t="s">
        <v>4406</v>
      </c>
      <c r="B243" s="313" t="s">
        <v>6567</v>
      </c>
      <c r="C243" t="s">
        <v>6104</v>
      </c>
      <c r="D243" s="262" t="s">
        <v>6103</v>
      </c>
    </row>
    <row r="244" spans="1:4" x14ac:dyDescent="0.35">
      <c r="A244" t="s">
        <v>4407</v>
      </c>
      <c r="B244" s="313" t="s">
        <v>6565</v>
      </c>
      <c r="C244" t="s">
        <v>6110</v>
      </c>
      <c r="D244" s="262" t="s">
        <v>6109</v>
      </c>
    </row>
    <row r="245" spans="1:4" x14ac:dyDescent="0.35">
      <c r="A245" t="s">
        <v>4408</v>
      </c>
      <c r="B245" s="313" t="s">
        <v>6565</v>
      </c>
      <c r="C245" t="s">
        <v>6110</v>
      </c>
      <c r="D245" s="262" t="s">
        <v>6109</v>
      </c>
    </row>
    <row r="246" spans="1:4" x14ac:dyDescent="0.35">
      <c r="A246" t="s">
        <v>4409</v>
      </c>
      <c r="B246" s="313" t="s">
        <v>6565</v>
      </c>
      <c r="C246" t="s">
        <v>6110</v>
      </c>
      <c r="D246" s="262" t="s">
        <v>6109</v>
      </c>
    </row>
    <row r="247" spans="1:4" x14ac:dyDescent="0.35">
      <c r="A247" t="s">
        <v>4410</v>
      </c>
      <c r="B247" s="313" t="s">
        <v>6563</v>
      </c>
      <c r="C247" t="s">
        <v>6112</v>
      </c>
      <c r="D247" s="262" t="s">
        <v>6111</v>
      </c>
    </row>
    <row r="248" spans="1:4" x14ac:dyDescent="0.35">
      <c r="A248" t="s">
        <v>4411</v>
      </c>
      <c r="B248" s="313" t="s">
        <v>6563</v>
      </c>
      <c r="C248" t="s">
        <v>6112</v>
      </c>
      <c r="D248" s="262" t="s">
        <v>6111</v>
      </c>
    </row>
    <row r="249" spans="1:4" x14ac:dyDescent="0.35">
      <c r="A249" t="s">
        <v>4412</v>
      </c>
      <c r="B249" s="313" t="s">
        <v>6566</v>
      </c>
      <c r="C249" t="s">
        <v>6108</v>
      </c>
      <c r="D249" s="262" t="s">
        <v>6107</v>
      </c>
    </row>
    <row r="250" spans="1:4" x14ac:dyDescent="0.35">
      <c r="A250" t="s">
        <v>4413</v>
      </c>
      <c r="B250" s="313" t="s">
        <v>6565</v>
      </c>
      <c r="C250" t="s">
        <v>6110</v>
      </c>
      <c r="D250" s="262" t="s">
        <v>6109</v>
      </c>
    </row>
    <row r="251" spans="1:4" x14ac:dyDescent="0.35">
      <c r="A251" t="s">
        <v>4414</v>
      </c>
      <c r="B251" s="313" t="s">
        <v>6565</v>
      </c>
      <c r="C251" t="s">
        <v>6110</v>
      </c>
      <c r="D251" s="262" t="s">
        <v>6109</v>
      </c>
    </row>
    <row r="252" spans="1:4" x14ac:dyDescent="0.35">
      <c r="A252" t="s">
        <v>4415</v>
      </c>
      <c r="B252" s="313" t="s">
        <v>6565</v>
      </c>
      <c r="C252" t="s">
        <v>6110</v>
      </c>
      <c r="D252" s="262" t="s">
        <v>6109</v>
      </c>
    </row>
    <row r="253" spans="1:4" x14ac:dyDescent="0.35">
      <c r="A253" t="s">
        <v>4416</v>
      </c>
      <c r="B253" s="313" t="s">
        <v>6565</v>
      </c>
      <c r="C253" t="s">
        <v>6110</v>
      </c>
      <c r="D253" s="262" t="s">
        <v>6109</v>
      </c>
    </row>
    <row r="254" spans="1:4" x14ac:dyDescent="0.35">
      <c r="A254" t="s">
        <v>4417</v>
      </c>
      <c r="B254" s="313" t="s">
        <v>6565</v>
      </c>
      <c r="C254" t="s">
        <v>6110</v>
      </c>
      <c r="D254" t="s">
        <v>6109</v>
      </c>
    </row>
    <row r="255" spans="1:4" x14ac:dyDescent="0.35">
      <c r="A255" t="s">
        <v>4418</v>
      </c>
      <c r="B255" s="313" t="s">
        <v>6565</v>
      </c>
      <c r="C255" t="s">
        <v>6110</v>
      </c>
      <c r="D255" s="262" t="s">
        <v>6109</v>
      </c>
    </row>
    <row r="256" spans="1:4" x14ac:dyDescent="0.35">
      <c r="A256" t="s">
        <v>4563</v>
      </c>
      <c r="B256" s="313" t="s">
        <v>6566</v>
      </c>
      <c r="C256" t="s">
        <v>6108</v>
      </c>
      <c r="D256" s="262" t="s">
        <v>6107</v>
      </c>
    </row>
    <row r="257" spans="1:4" x14ac:dyDescent="0.35">
      <c r="A257" t="s">
        <v>4419</v>
      </c>
      <c r="B257" s="313" t="s">
        <v>6567</v>
      </c>
      <c r="C257" t="s">
        <v>6104</v>
      </c>
      <c r="D257" s="262" t="s">
        <v>6103</v>
      </c>
    </row>
    <row r="258" spans="1:4" x14ac:dyDescent="0.35">
      <c r="A258" t="s">
        <v>4420</v>
      </c>
      <c r="B258" s="313" t="s">
        <v>6565</v>
      </c>
      <c r="C258" t="s">
        <v>6110</v>
      </c>
      <c r="D258" s="262" t="s">
        <v>6109</v>
      </c>
    </row>
    <row r="259" spans="1:4" x14ac:dyDescent="0.35">
      <c r="A259" t="s">
        <v>4421</v>
      </c>
      <c r="B259" s="313" t="s">
        <v>6566</v>
      </c>
      <c r="C259" t="s">
        <v>6108</v>
      </c>
      <c r="D259" s="262" t="s">
        <v>6107</v>
      </c>
    </row>
    <row r="260" spans="1:4" x14ac:dyDescent="0.35">
      <c r="A260" t="s">
        <v>4422</v>
      </c>
      <c r="B260" s="313" t="s">
        <v>6564</v>
      </c>
      <c r="C260" t="s">
        <v>6106</v>
      </c>
      <c r="D260" s="262" t="s">
        <v>6105</v>
      </c>
    </row>
    <row r="261" spans="1:4" x14ac:dyDescent="0.35">
      <c r="A261" t="s">
        <v>4564</v>
      </c>
      <c r="B261" s="313" t="s">
        <v>6566</v>
      </c>
      <c r="C261" t="s">
        <v>6108</v>
      </c>
      <c r="D261" s="262" t="s">
        <v>6107</v>
      </c>
    </row>
    <row r="262" spans="1:4" x14ac:dyDescent="0.35">
      <c r="A262" t="s">
        <v>4423</v>
      </c>
      <c r="B262" s="313" t="s">
        <v>6567</v>
      </c>
      <c r="C262" t="s">
        <v>6104</v>
      </c>
      <c r="D262" s="262" t="s">
        <v>6103</v>
      </c>
    </row>
    <row r="263" spans="1:4" x14ac:dyDescent="0.35">
      <c r="A263" t="s">
        <v>4424</v>
      </c>
      <c r="B263" s="313" t="s">
        <v>6565</v>
      </c>
      <c r="C263" t="s">
        <v>6110</v>
      </c>
      <c r="D263" s="262" t="s">
        <v>6109</v>
      </c>
    </row>
    <row r="264" spans="1:4" x14ac:dyDescent="0.35">
      <c r="A264" t="s">
        <v>4425</v>
      </c>
      <c r="B264" s="313" t="s">
        <v>6565</v>
      </c>
      <c r="C264" t="s">
        <v>6110</v>
      </c>
      <c r="D264" s="262" t="s">
        <v>6109</v>
      </c>
    </row>
    <row r="265" spans="1:4" x14ac:dyDescent="0.35">
      <c r="A265" t="s">
        <v>4426</v>
      </c>
      <c r="B265" s="313" t="s">
        <v>6565</v>
      </c>
      <c r="C265" t="s">
        <v>6110</v>
      </c>
      <c r="D265" s="262" t="s">
        <v>6109</v>
      </c>
    </row>
    <row r="266" spans="1:4" x14ac:dyDescent="0.35">
      <c r="A266" t="s">
        <v>4427</v>
      </c>
      <c r="B266" s="313" t="s">
        <v>6565</v>
      </c>
      <c r="C266" t="s">
        <v>6110</v>
      </c>
      <c r="D266" s="262" t="s">
        <v>6109</v>
      </c>
    </row>
    <row r="267" spans="1:4" x14ac:dyDescent="0.35">
      <c r="A267" t="s">
        <v>4428</v>
      </c>
      <c r="B267" s="313" t="s">
        <v>6565</v>
      </c>
      <c r="C267" t="s">
        <v>6110</v>
      </c>
      <c r="D267" s="262" t="s">
        <v>6109</v>
      </c>
    </row>
    <row r="268" spans="1:4" x14ac:dyDescent="0.35">
      <c r="A268" t="s">
        <v>4429</v>
      </c>
      <c r="B268" s="313" t="s">
        <v>6566</v>
      </c>
      <c r="C268" t="s">
        <v>6108</v>
      </c>
      <c r="D268" s="262" t="s">
        <v>6107</v>
      </c>
    </row>
    <row r="269" spans="1:4" x14ac:dyDescent="0.35">
      <c r="A269" t="s">
        <v>4430</v>
      </c>
      <c r="B269" s="313" t="s">
        <v>6563</v>
      </c>
      <c r="C269" t="s">
        <v>6112</v>
      </c>
      <c r="D269" s="262" t="s">
        <v>6111</v>
      </c>
    </row>
    <row r="270" spans="1:4" x14ac:dyDescent="0.35">
      <c r="A270" t="s">
        <v>4431</v>
      </c>
      <c r="B270" s="313" t="s">
        <v>6565</v>
      </c>
      <c r="C270" t="s">
        <v>6110</v>
      </c>
      <c r="D270" s="262" t="s">
        <v>6109</v>
      </c>
    </row>
    <row r="271" spans="1:4" x14ac:dyDescent="0.35">
      <c r="A271" t="s">
        <v>4432</v>
      </c>
      <c r="B271" s="313" t="s">
        <v>6565</v>
      </c>
      <c r="C271" t="s">
        <v>6110</v>
      </c>
      <c r="D271" s="262" t="s">
        <v>6109</v>
      </c>
    </row>
    <row r="272" spans="1:4" x14ac:dyDescent="0.35">
      <c r="A272" t="s">
        <v>4433</v>
      </c>
      <c r="B272" s="313" t="s">
        <v>6564</v>
      </c>
      <c r="C272" t="s">
        <v>6106</v>
      </c>
      <c r="D272" s="262" t="s">
        <v>6105</v>
      </c>
    </row>
    <row r="273" spans="1:4" x14ac:dyDescent="0.35">
      <c r="A273" t="s">
        <v>4434</v>
      </c>
      <c r="B273" s="313" t="s">
        <v>6567</v>
      </c>
      <c r="C273" t="s">
        <v>6104</v>
      </c>
      <c r="D273" s="262" t="s">
        <v>6103</v>
      </c>
    </row>
    <row r="274" spans="1:4" x14ac:dyDescent="0.35">
      <c r="A274" t="s">
        <v>4435</v>
      </c>
      <c r="B274" s="313" t="s">
        <v>6565</v>
      </c>
      <c r="C274" t="s">
        <v>6110</v>
      </c>
      <c r="D274" s="262" t="s">
        <v>6109</v>
      </c>
    </row>
    <row r="275" spans="1:4" x14ac:dyDescent="0.35">
      <c r="A275" t="s">
        <v>4436</v>
      </c>
      <c r="B275" s="313" t="s">
        <v>6565</v>
      </c>
      <c r="C275" t="s">
        <v>6110</v>
      </c>
      <c r="D275" s="262" t="s">
        <v>6109</v>
      </c>
    </row>
    <row r="276" spans="1:4" x14ac:dyDescent="0.35">
      <c r="A276" t="s">
        <v>4437</v>
      </c>
      <c r="B276" s="313" t="s">
        <v>6563</v>
      </c>
      <c r="C276" t="s">
        <v>6112</v>
      </c>
      <c r="D276" s="262" t="s">
        <v>6111</v>
      </c>
    </row>
    <row r="277" spans="1:4" x14ac:dyDescent="0.35">
      <c r="A277" t="s">
        <v>4438</v>
      </c>
      <c r="B277" s="313" t="s">
        <v>6565</v>
      </c>
      <c r="C277" t="s">
        <v>6110</v>
      </c>
      <c r="D277" s="262" t="s">
        <v>6109</v>
      </c>
    </row>
    <row r="278" spans="1:4" x14ac:dyDescent="0.35">
      <c r="A278" t="s">
        <v>4439</v>
      </c>
      <c r="B278" s="313" t="s">
        <v>6563</v>
      </c>
      <c r="C278" t="s">
        <v>6112</v>
      </c>
      <c r="D278" s="262" t="s">
        <v>6111</v>
      </c>
    </row>
    <row r="279" spans="1:4" x14ac:dyDescent="0.35">
      <c r="A279" t="s">
        <v>4440</v>
      </c>
      <c r="B279" s="313" t="s">
        <v>6566</v>
      </c>
      <c r="C279" t="s">
        <v>6108</v>
      </c>
      <c r="D279" s="262" t="s">
        <v>6107</v>
      </c>
    </row>
    <row r="280" spans="1:4" x14ac:dyDescent="0.35">
      <c r="A280" t="s">
        <v>4442</v>
      </c>
      <c r="B280" s="313" t="s">
        <v>6566</v>
      </c>
      <c r="C280" t="s">
        <v>6108</v>
      </c>
      <c r="D280" s="262" t="s">
        <v>6107</v>
      </c>
    </row>
    <row r="281" spans="1:4" x14ac:dyDescent="0.35">
      <c r="A281" t="s">
        <v>4443</v>
      </c>
      <c r="B281" s="313" t="s">
        <v>6566</v>
      </c>
      <c r="C281" t="s">
        <v>6108</v>
      </c>
      <c r="D281" s="262" t="s">
        <v>6107</v>
      </c>
    </row>
    <row r="282" spans="1:4" x14ac:dyDescent="0.35">
      <c r="A282" t="s">
        <v>4565</v>
      </c>
      <c r="B282" s="313" t="s">
        <v>6565</v>
      </c>
      <c r="C282" t="s">
        <v>6110</v>
      </c>
      <c r="D282" s="262" t="s">
        <v>6109</v>
      </c>
    </row>
    <row r="283" spans="1:4" x14ac:dyDescent="0.35">
      <c r="A283" t="s">
        <v>4444</v>
      </c>
      <c r="B283" s="313" t="s">
        <v>6566</v>
      </c>
      <c r="C283" t="s">
        <v>6108</v>
      </c>
      <c r="D283" s="262" t="s">
        <v>6107</v>
      </c>
    </row>
    <row r="284" spans="1:4" x14ac:dyDescent="0.35">
      <c r="A284" t="s">
        <v>4566</v>
      </c>
      <c r="B284" s="313" t="s">
        <v>6565</v>
      </c>
      <c r="C284" t="s">
        <v>6110</v>
      </c>
      <c r="D284" t="s">
        <v>6109</v>
      </c>
    </row>
    <row r="285" spans="1:4" x14ac:dyDescent="0.35">
      <c r="A285" t="s">
        <v>4445</v>
      </c>
      <c r="B285" s="313" t="s">
        <v>6565</v>
      </c>
      <c r="C285" t="s">
        <v>6110</v>
      </c>
      <c r="D285" t="s">
        <v>6109</v>
      </c>
    </row>
    <row r="286" spans="1:4" x14ac:dyDescent="0.35">
      <c r="A286" t="s">
        <v>4567</v>
      </c>
      <c r="B286" s="313" t="s">
        <v>6566</v>
      </c>
      <c r="C286" t="s">
        <v>6108</v>
      </c>
      <c r="D286" s="262" t="s">
        <v>6107</v>
      </c>
    </row>
    <row r="287" spans="1:4" x14ac:dyDescent="0.35">
      <c r="A287" t="s">
        <v>4446</v>
      </c>
      <c r="B287" s="313" t="s">
        <v>6566</v>
      </c>
      <c r="C287" t="s">
        <v>6108</v>
      </c>
      <c r="D287" s="262" t="s">
        <v>6107</v>
      </c>
    </row>
    <row r="288" spans="1:4" x14ac:dyDescent="0.35">
      <c r="A288" t="s">
        <v>4447</v>
      </c>
      <c r="B288" s="313" t="s">
        <v>6565</v>
      </c>
      <c r="C288" t="s">
        <v>6110</v>
      </c>
      <c r="D288" s="262" t="s">
        <v>6109</v>
      </c>
    </row>
    <row r="289" spans="1:4" x14ac:dyDescent="0.35">
      <c r="A289" t="s">
        <v>4448</v>
      </c>
      <c r="B289" s="313" t="s">
        <v>6567</v>
      </c>
      <c r="C289" t="s">
        <v>6104</v>
      </c>
      <c r="D289" s="262" t="s">
        <v>6103</v>
      </c>
    </row>
    <row r="290" spans="1:4" x14ac:dyDescent="0.35">
      <c r="A290" t="s">
        <v>4449</v>
      </c>
      <c r="B290" s="313" t="s">
        <v>6566</v>
      </c>
      <c r="C290" t="s">
        <v>6108</v>
      </c>
      <c r="D290" s="262" t="s">
        <v>6107</v>
      </c>
    </row>
    <row r="291" spans="1:4" x14ac:dyDescent="0.35">
      <c r="A291" t="s">
        <v>4450</v>
      </c>
      <c r="B291" t="s">
        <v>972</v>
      </c>
      <c r="C291" t="s">
        <v>6102</v>
      </c>
      <c r="D291" s="262" t="s">
        <v>6101</v>
      </c>
    </row>
    <row r="292" spans="1:4" x14ac:dyDescent="0.35">
      <c r="A292" t="s">
        <v>4451</v>
      </c>
      <c r="B292" s="313" t="s">
        <v>6565</v>
      </c>
      <c r="C292" t="s">
        <v>6110</v>
      </c>
      <c r="D292" s="262" t="s">
        <v>6109</v>
      </c>
    </row>
    <row r="293" spans="1:4" x14ac:dyDescent="0.35">
      <c r="A293" t="s">
        <v>4452</v>
      </c>
      <c r="B293" t="s">
        <v>854</v>
      </c>
      <c r="C293" t="s">
        <v>6102</v>
      </c>
      <c r="D293" s="262" t="s">
        <v>6101</v>
      </c>
    </row>
    <row r="294" spans="1:4" x14ac:dyDescent="0.35">
      <c r="A294" t="s">
        <v>4453</v>
      </c>
      <c r="B294" s="313" t="s">
        <v>6564</v>
      </c>
      <c r="C294" t="s">
        <v>6106</v>
      </c>
      <c r="D294" s="262" t="s">
        <v>6105</v>
      </c>
    </row>
    <row r="295" spans="1:4" x14ac:dyDescent="0.35">
      <c r="A295" t="s">
        <v>4454</v>
      </c>
      <c r="B295" s="313" t="s">
        <v>6565</v>
      </c>
      <c r="C295" t="s">
        <v>6110</v>
      </c>
      <c r="D295" s="262" t="s">
        <v>6109</v>
      </c>
    </row>
    <row r="296" spans="1:4" x14ac:dyDescent="0.35">
      <c r="A296" t="s">
        <v>6114</v>
      </c>
      <c r="B296" t="s">
        <v>6113</v>
      </c>
      <c r="C296" t="s">
        <v>23</v>
      </c>
    </row>
    <row r="297" spans="1:4" x14ac:dyDescent="0.35">
      <c r="A297" t="s">
        <v>4455</v>
      </c>
      <c r="B297" s="313" t="s">
        <v>6566</v>
      </c>
      <c r="C297" t="s">
        <v>6108</v>
      </c>
      <c r="D297" s="262" t="s">
        <v>6107</v>
      </c>
    </row>
    <row r="298" spans="1:4" x14ac:dyDescent="0.35">
      <c r="A298" t="s">
        <v>4456</v>
      </c>
      <c r="B298" s="313" t="s">
        <v>6564</v>
      </c>
      <c r="C298" t="s">
        <v>6106</v>
      </c>
      <c r="D298" s="262" t="s">
        <v>6105</v>
      </c>
    </row>
    <row r="299" spans="1:4" x14ac:dyDescent="0.35">
      <c r="A299" t="s">
        <v>4457</v>
      </c>
      <c r="B299" s="313" t="s">
        <v>6563</v>
      </c>
      <c r="C299" t="s">
        <v>6112</v>
      </c>
      <c r="D299" s="262" t="s">
        <v>6111</v>
      </c>
    </row>
    <row r="300" spans="1:4" x14ac:dyDescent="0.35">
      <c r="A300" t="s">
        <v>4458</v>
      </c>
      <c r="B300" s="313" t="s">
        <v>6565</v>
      </c>
      <c r="C300" t="s">
        <v>6110</v>
      </c>
      <c r="D300" s="262" t="s">
        <v>6109</v>
      </c>
    </row>
    <row r="301" spans="1:4" x14ac:dyDescent="0.35">
      <c r="A301" t="s">
        <v>4459</v>
      </c>
      <c r="B301" s="313" t="s">
        <v>6565</v>
      </c>
      <c r="C301" t="s">
        <v>6110</v>
      </c>
      <c r="D301" s="262" t="s">
        <v>6109</v>
      </c>
    </row>
    <row r="302" spans="1:4" x14ac:dyDescent="0.35">
      <c r="A302" t="s">
        <v>4460</v>
      </c>
      <c r="B302" s="313" t="s">
        <v>6566</v>
      </c>
      <c r="C302" t="s">
        <v>6108</v>
      </c>
      <c r="D302" s="262" t="s">
        <v>6107</v>
      </c>
    </row>
    <row r="303" spans="1:4" x14ac:dyDescent="0.35">
      <c r="A303" t="s">
        <v>4461</v>
      </c>
      <c r="B303" s="313" t="s">
        <v>6567</v>
      </c>
      <c r="C303" t="s">
        <v>6104</v>
      </c>
      <c r="D303" s="262" t="s">
        <v>6103</v>
      </c>
    </row>
    <row r="304" spans="1:4" x14ac:dyDescent="0.35">
      <c r="A304" t="s">
        <v>4462</v>
      </c>
      <c r="B304" s="313" t="s">
        <v>6565</v>
      </c>
      <c r="C304" t="s">
        <v>6110</v>
      </c>
      <c r="D304" s="262" t="s">
        <v>6109</v>
      </c>
    </row>
    <row r="305" spans="1:4" x14ac:dyDescent="0.35">
      <c r="A305" t="s">
        <v>4463</v>
      </c>
      <c r="B305" s="313" t="s">
        <v>6566</v>
      </c>
      <c r="C305" t="s">
        <v>6108</v>
      </c>
      <c r="D305" s="262" t="s">
        <v>6107</v>
      </c>
    </row>
    <row r="306" spans="1:4" x14ac:dyDescent="0.35">
      <c r="A306" t="s">
        <v>4464</v>
      </c>
      <c r="B306" s="313" t="s">
        <v>6564</v>
      </c>
      <c r="C306" t="s">
        <v>6106</v>
      </c>
      <c r="D306" s="262" t="s">
        <v>6105</v>
      </c>
    </row>
    <row r="307" spans="1:4" x14ac:dyDescent="0.35">
      <c r="A307" t="s">
        <v>4465</v>
      </c>
      <c r="B307" s="313" t="s">
        <v>6565</v>
      </c>
      <c r="C307" t="s">
        <v>6110</v>
      </c>
      <c r="D307" s="262" t="s">
        <v>6109</v>
      </c>
    </row>
    <row r="308" spans="1:4" x14ac:dyDescent="0.35">
      <c r="A308" t="s">
        <v>4466</v>
      </c>
      <c r="B308" s="313" t="s">
        <v>6567</v>
      </c>
      <c r="C308" t="s">
        <v>6104</v>
      </c>
      <c r="D308" s="262" t="s">
        <v>6103</v>
      </c>
    </row>
    <row r="309" spans="1:4" x14ac:dyDescent="0.35">
      <c r="A309" t="s">
        <v>4467</v>
      </c>
      <c r="B309" t="s">
        <v>402</v>
      </c>
      <c r="C309" t="s">
        <v>6102</v>
      </c>
      <c r="D309" s="262" t="s">
        <v>6101</v>
      </c>
    </row>
    <row r="310" spans="1:4" x14ac:dyDescent="0.35">
      <c r="A310" t="s">
        <v>4468</v>
      </c>
      <c r="B310" s="313" t="s">
        <v>6567</v>
      </c>
      <c r="C310" t="s">
        <v>6104</v>
      </c>
      <c r="D310" s="262" t="s">
        <v>6103</v>
      </c>
    </row>
    <row r="311" spans="1:4" x14ac:dyDescent="0.35">
      <c r="A311" t="s">
        <v>4469</v>
      </c>
      <c r="B311" s="313" t="s">
        <v>6563</v>
      </c>
      <c r="C311" t="s">
        <v>6112</v>
      </c>
      <c r="D311" s="262" t="s">
        <v>6111</v>
      </c>
    </row>
    <row r="312" spans="1:4" x14ac:dyDescent="0.35">
      <c r="A312" t="s">
        <v>4470</v>
      </c>
      <c r="B312" s="313" t="s">
        <v>6565</v>
      </c>
      <c r="C312" t="s">
        <v>6110</v>
      </c>
      <c r="D312" s="262" t="s">
        <v>6109</v>
      </c>
    </row>
    <row r="313" spans="1:4" x14ac:dyDescent="0.35">
      <c r="A313" t="s">
        <v>4471</v>
      </c>
      <c r="B313" s="313" t="s">
        <v>6565</v>
      </c>
      <c r="C313" t="s">
        <v>6110</v>
      </c>
      <c r="D313" s="262" t="s">
        <v>6109</v>
      </c>
    </row>
    <row r="314" spans="1:4" x14ac:dyDescent="0.35">
      <c r="A314" t="s">
        <v>4472</v>
      </c>
      <c r="B314" s="313" t="s">
        <v>6567</v>
      </c>
      <c r="C314" t="s">
        <v>6104</v>
      </c>
      <c r="D314" s="262" t="s">
        <v>6103</v>
      </c>
    </row>
    <row r="315" spans="1:4" x14ac:dyDescent="0.35">
      <c r="A315" t="s">
        <v>4473</v>
      </c>
      <c r="B315" s="313" t="s">
        <v>6563</v>
      </c>
      <c r="C315" t="s">
        <v>6112</v>
      </c>
      <c r="D315" s="262" t="s">
        <v>6111</v>
      </c>
    </row>
    <row r="316" spans="1:4" x14ac:dyDescent="0.35">
      <c r="A316" t="s">
        <v>4568</v>
      </c>
      <c r="B316" s="313" t="s">
        <v>6563</v>
      </c>
      <c r="C316" t="s">
        <v>6112</v>
      </c>
      <c r="D316" s="262" t="s">
        <v>6111</v>
      </c>
    </row>
    <row r="317" spans="1:4" x14ac:dyDescent="0.35">
      <c r="A317" t="s">
        <v>4474</v>
      </c>
      <c r="B317" s="313" t="s">
        <v>6563</v>
      </c>
      <c r="C317" t="s">
        <v>6112</v>
      </c>
      <c r="D317" s="262" t="s">
        <v>6111</v>
      </c>
    </row>
    <row r="318" spans="1:4" x14ac:dyDescent="0.35">
      <c r="A318" t="s">
        <v>4475</v>
      </c>
      <c r="B318" s="313" t="s">
        <v>6565</v>
      </c>
      <c r="C318" t="s">
        <v>6110</v>
      </c>
      <c r="D318" s="262" t="s">
        <v>6109</v>
      </c>
    </row>
    <row r="319" spans="1:4" x14ac:dyDescent="0.35">
      <c r="A319" t="s">
        <v>4476</v>
      </c>
      <c r="B319" s="313" t="s">
        <v>6563</v>
      </c>
      <c r="C319" t="s">
        <v>6112</v>
      </c>
      <c r="D319" s="262" t="s">
        <v>6111</v>
      </c>
    </row>
    <row r="320" spans="1:4" x14ac:dyDescent="0.35">
      <c r="A320" t="s">
        <v>4477</v>
      </c>
      <c r="B320" s="313" t="s">
        <v>6563</v>
      </c>
      <c r="C320" t="s">
        <v>6112</v>
      </c>
      <c r="D320" t="s">
        <v>6111</v>
      </c>
    </row>
    <row r="321" spans="1:4" x14ac:dyDescent="0.35">
      <c r="A321" t="s">
        <v>4478</v>
      </c>
      <c r="B321" s="313" t="s">
        <v>6564</v>
      </c>
      <c r="C321" t="s">
        <v>6106</v>
      </c>
      <c r="D321" s="262" t="s">
        <v>6105</v>
      </c>
    </row>
    <row r="322" spans="1:4" x14ac:dyDescent="0.35">
      <c r="A322" t="s">
        <v>4479</v>
      </c>
      <c r="B322" s="313" t="s">
        <v>6564</v>
      </c>
      <c r="C322" t="s">
        <v>6106</v>
      </c>
      <c r="D322" s="262" t="s">
        <v>6105</v>
      </c>
    </row>
    <row r="323" spans="1:4" x14ac:dyDescent="0.35">
      <c r="A323" t="s">
        <v>4480</v>
      </c>
      <c r="B323" s="313" t="s">
        <v>6564</v>
      </c>
      <c r="C323" t="s">
        <v>6106</v>
      </c>
      <c r="D323" s="262" t="s">
        <v>6105</v>
      </c>
    </row>
    <row r="324" spans="1:4" x14ac:dyDescent="0.35">
      <c r="A324" t="s">
        <v>4481</v>
      </c>
      <c r="B324" s="313" t="s">
        <v>6563</v>
      </c>
      <c r="C324" t="s">
        <v>6112</v>
      </c>
      <c r="D324" s="262" t="s">
        <v>6111</v>
      </c>
    </row>
    <row r="325" spans="1:4" x14ac:dyDescent="0.35">
      <c r="A325" t="s">
        <v>4482</v>
      </c>
      <c r="B325" s="313" t="s">
        <v>6564</v>
      </c>
      <c r="C325" t="s">
        <v>6106</v>
      </c>
      <c r="D325" s="262" t="s">
        <v>6105</v>
      </c>
    </row>
    <row r="326" spans="1:4" x14ac:dyDescent="0.35">
      <c r="A326" t="s">
        <v>4483</v>
      </c>
      <c r="B326" s="313" t="s">
        <v>6564</v>
      </c>
      <c r="C326" t="s">
        <v>6106</v>
      </c>
      <c r="D326" s="262" t="s">
        <v>6105</v>
      </c>
    </row>
    <row r="327" spans="1:4" x14ac:dyDescent="0.35">
      <c r="A327" t="s">
        <v>4484</v>
      </c>
      <c r="B327" s="313" t="s">
        <v>6567</v>
      </c>
      <c r="C327" t="s">
        <v>6104</v>
      </c>
      <c r="D327" s="262" t="s">
        <v>6103</v>
      </c>
    </row>
    <row r="328" spans="1:4" x14ac:dyDescent="0.35">
      <c r="A328" t="s">
        <v>4485</v>
      </c>
      <c r="B328" s="313" t="s">
        <v>6563</v>
      </c>
      <c r="C328" t="s">
        <v>6112</v>
      </c>
      <c r="D328" s="262" t="s">
        <v>6111</v>
      </c>
    </row>
    <row r="329" spans="1:4" x14ac:dyDescent="0.35">
      <c r="A329" t="s">
        <v>4486</v>
      </c>
      <c r="B329" s="313" t="s">
        <v>6563</v>
      </c>
      <c r="C329" t="s">
        <v>6112</v>
      </c>
      <c r="D329" s="262" t="s">
        <v>6111</v>
      </c>
    </row>
    <row r="330" spans="1:4" x14ac:dyDescent="0.35">
      <c r="A330" t="s">
        <v>4487</v>
      </c>
      <c r="B330" s="313" t="s">
        <v>6565</v>
      </c>
      <c r="C330" t="s">
        <v>6110</v>
      </c>
      <c r="D330" s="262" t="s">
        <v>6109</v>
      </c>
    </row>
    <row r="331" spans="1:4" x14ac:dyDescent="0.35">
      <c r="A331" t="s">
        <v>4488</v>
      </c>
      <c r="B331" s="313" t="s">
        <v>6567</v>
      </c>
      <c r="C331" t="s">
        <v>6104</v>
      </c>
      <c r="D331" s="262" t="s">
        <v>6103</v>
      </c>
    </row>
    <row r="332" spans="1:4" x14ac:dyDescent="0.35">
      <c r="A332" t="s">
        <v>4489</v>
      </c>
      <c r="B332" s="313" t="s">
        <v>6567</v>
      </c>
      <c r="C332" t="s">
        <v>6104</v>
      </c>
      <c r="D332" s="262" t="s">
        <v>6103</v>
      </c>
    </row>
    <row r="333" spans="1:4" x14ac:dyDescent="0.35">
      <c r="A333" t="s">
        <v>4490</v>
      </c>
      <c r="B333" s="313" t="s">
        <v>6565</v>
      </c>
      <c r="C333" t="s">
        <v>6110</v>
      </c>
      <c r="D333" s="262" t="s">
        <v>6109</v>
      </c>
    </row>
    <row r="334" spans="1:4" x14ac:dyDescent="0.35">
      <c r="A334" t="s">
        <v>4491</v>
      </c>
      <c r="B334" s="313" t="s">
        <v>6564</v>
      </c>
      <c r="C334" t="s">
        <v>6106</v>
      </c>
      <c r="D334" s="262" t="s">
        <v>6105</v>
      </c>
    </row>
    <row r="335" spans="1:4" x14ac:dyDescent="0.35">
      <c r="A335" t="s">
        <v>4492</v>
      </c>
      <c r="B335" s="313" t="s">
        <v>6566</v>
      </c>
      <c r="C335" t="s">
        <v>6108</v>
      </c>
      <c r="D335" s="262" t="s">
        <v>6107</v>
      </c>
    </row>
    <row r="336" spans="1:4" x14ac:dyDescent="0.35">
      <c r="A336" t="s">
        <v>4493</v>
      </c>
      <c r="B336" s="313" t="s">
        <v>6563</v>
      </c>
      <c r="C336" t="s">
        <v>6112</v>
      </c>
      <c r="D336" s="262" t="s">
        <v>6111</v>
      </c>
    </row>
    <row r="337" spans="1:4" x14ac:dyDescent="0.35">
      <c r="A337" t="s">
        <v>4494</v>
      </c>
      <c r="B337" s="313" t="s">
        <v>6567</v>
      </c>
      <c r="C337" t="s">
        <v>6104</v>
      </c>
      <c r="D337" s="262" t="s">
        <v>6103</v>
      </c>
    </row>
    <row r="338" spans="1:4" x14ac:dyDescent="0.35">
      <c r="A338" t="s">
        <v>4495</v>
      </c>
      <c r="B338" s="313" t="s">
        <v>6563</v>
      </c>
      <c r="C338" t="s">
        <v>6112</v>
      </c>
      <c r="D338" s="262" t="s">
        <v>6111</v>
      </c>
    </row>
    <row r="339" spans="1:4" x14ac:dyDescent="0.35">
      <c r="A339" t="s">
        <v>4496</v>
      </c>
      <c r="B339" s="313" t="s">
        <v>6563</v>
      </c>
      <c r="C339" t="s">
        <v>6112</v>
      </c>
      <c r="D339" s="262" t="s">
        <v>6111</v>
      </c>
    </row>
    <row r="340" spans="1:4" x14ac:dyDescent="0.35">
      <c r="A340" t="s">
        <v>4497</v>
      </c>
      <c r="B340" s="313" t="s">
        <v>6566</v>
      </c>
      <c r="C340" t="s">
        <v>6108</v>
      </c>
      <c r="D340" s="262" t="s">
        <v>6107</v>
      </c>
    </row>
    <row r="341" spans="1:4" x14ac:dyDescent="0.35">
      <c r="A341" t="s">
        <v>4498</v>
      </c>
      <c r="B341" s="313" t="s">
        <v>6563</v>
      </c>
      <c r="C341" t="s">
        <v>6112</v>
      </c>
      <c r="D341" s="262" t="s">
        <v>6111</v>
      </c>
    </row>
    <row r="342" spans="1:4" x14ac:dyDescent="0.35">
      <c r="A342" t="s">
        <v>4499</v>
      </c>
      <c r="B342" s="313" t="s">
        <v>6566</v>
      </c>
      <c r="C342" t="s">
        <v>6108</v>
      </c>
      <c r="D342" s="262" t="s">
        <v>6107</v>
      </c>
    </row>
    <row r="343" spans="1:4" x14ac:dyDescent="0.35">
      <c r="A343" t="s">
        <v>4500</v>
      </c>
      <c r="B343" s="313" t="s">
        <v>6563</v>
      </c>
      <c r="C343" t="s">
        <v>6112</v>
      </c>
      <c r="D343" s="262" t="s">
        <v>6111</v>
      </c>
    </row>
    <row r="344" spans="1:4" x14ac:dyDescent="0.35">
      <c r="A344" t="s">
        <v>4501</v>
      </c>
      <c r="B344" s="313" t="s">
        <v>6563</v>
      </c>
      <c r="C344" t="s">
        <v>6112</v>
      </c>
      <c r="D344" s="262" t="s">
        <v>6111</v>
      </c>
    </row>
    <row r="345" spans="1:4" x14ac:dyDescent="0.35">
      <c r="A345" t="s">
        <v>4502</v>
      </c>
      <c r="B345" s="313" t="s">
        <v>6563</v>
      </c>
      <c r="C345" t="s">
        <v>6112</v>
      </c>
      <c r="D345" s="262" t="s">
        <v>6111</v>
      </c>
    </row>
    <row r="346" spans="1:4" x14ac:dyDescent="0.35">
      <c r="A346" t="s">
        <v>4503</v>
      </c>
      <c r="B346" s="313" t="s">
        <v>6567</v>
      </c>
      <c r="C346" t="s">
        <v>6104</v>
      </c>
      <c r="D346" s="262" t="s">
        <v>6103</v>
      </c>
    </row>
    <row r="347" spans="1:4" x14ac:dyDescent="0.35">
      <c r="A347" t="s">
        <v>4504</v>
      </c>
      <c r="B347" s="313" t="s">
        <v>6565</v>
      </c>
      <c r="C347" t="s">
        <v>6110</v>
      </c>
      <c r="D347" s="262" t="s">
        <v>6109</v>
      </c>
    </row>
    <row r="348" spans="1:4" x14ac:dyDescent="0.35">
      <c r="A348" t="s">
        <v>4505</v>
      </c>
      <c r="B348" s="313" t="s">
        <v>6566</v>
      </c>
      <c r="C348" t="s">
        <v>6108</v>
      </c>
      <c r="D348" s="262" t="s">
        <v>6107</v>
      </c>
    </row>
    <row r="349" spans="1:4" x14ac:dyDescent="0.35">
      <c r="A349" t="s">
        <v>4506</v>
      </c>
      <c r="B349" s="313" t="s">
        <v>6567</v>
      </c>
      <c r="C349" t="s">
        <v>6104</v>
      </c>
      <c r="D349" s="262" t="s">
        <v>6103</v>
      </c>
    </row>
    <row r="350" spans="1:4" x14ac:dyDescent="0.35">
      <c r="A350" t="s">
        <v>4507</v>
      </c>
      <c r="B350" s="313" t="s">
        <v>6566</v>
      </c>
      <c r="C350" t="s">
        <v>6108</v>
      </c>
      <c r="D350" s="262" t="s">
        <v>6107</v>
      </c>
    </row>
    <row r="351" spans="1:4" x14ac:dyDescent="0.35">
      <c r="A351" t="s">
        <v>4508</v>
      </c>
      <c r="B351" s="313" t="s">
        <v>6564</v>
      </c>
      <c r="C351" t="s">
        <v>6106</v>
      </c>
      <c r="D351" s="262" t="s">
        <v>6105</v>
      </c>
    </row>
    <row r="352" spans="1:4" x14ac:dyDescent="0.35">
      <c r="A352" t="s">
        <v>4509</v>
      </c>
      <c r="B352" s="313" t="s">
        <v>6567</v>
      </c>
      <c r="C352" t="s">
        <v>6104</v>
      </c>
      <c r="D352" s="262" t="s">
        <v>6103</v>
      </c>
    </row>
    <row r="353" spans="1:4" x14ac:dyDescent="0.35">
      <c r="A353" t="s">
        <v>4510</v>
      </c>
      <c r="B353" s="313" t="s">
        <v>6563</v>
      </c>
      <c r="C353" t="s">
        <v>6112</v>
      </c>
      <c r="D353" s="262" t="s">
        <v>6111</v>
      </c>
    </row>
    <row r="354" spans="1:4" x14ac:dyDescent="0.35">
      <c r="A354" t="s">
        <v>4511</v>
      </c>
      <c r="B354" s="313" t="s">
        <v>6563</v>
      </c>
      <c r="C354" t="s">
        <v>6112</v>
      </c>
      <c r="D354" s="262" t="s">
        <v>6111</v>
      </c>
    </row>
    <row r="355" spans="1:4" x14ac:dyDescent="0.35">
      <c r="A355" t="s">
        <v>4512</v>
      </c>
      <c r="B355" s="313" t="s">
        <v>6564</v>
      </c>
      <c r="C355" t="s">
        <v>6106</v>
      </c>
      <c r="D355" s="262" t="s">
        <v>6105</v>
      </c>
    </row>
    <row r="356" spans="1:4" x14ac:dyDescent="0.35">
      <c r="A356" t="s">
        <v>4513</v>
      </c>
      <c r="B356" s="313" t="s">
        <v>6564</v>
      </c>
      <c r="C356" t="s">
        <v>6106</v>
      </c>
      <c r="D356" s="262" t="s">
        <v>6105</v>
      </c>
    </row>
    <row r="357" spans="1:4" x14ac:dyDescent="0.35">
      <c r="A357" t="s">
        <v>4514</v>
      </c>
      <c r="B357" s="313" t="s">
        <v>6563</v>
      </c>
      <c r="C357" t="s">
        <v>6112</v>
      </c>
      <c r="D357" s="262" t="s">
        <v>6111</v>
      </c>
    </row>
    <row r="358" spans="1:4" x14ac:dyDescent="0.35">
      <c r="A358" t="s">
        <v>4515</v>
      </c>
      <c r="B358" s="313" t="s">
        <v>6564</v>
      </c>
      <c r="C358" t="s">
        <v>6106</v>
      </c>
      <c r="D358" s="262" t="s">
        <v>6105</v>
      </c>
    </row>
    <row r="359" spans="1:4" x14ac:dyDescent="0.35">
      <c r="A359" t="s">
        <v>4516</v>
      </c>
      <c r="B359" s="313" t="s">
        <v>6564</v>
      </c>
      <c r="C359" t="s">
        <v>6106</v>
      </c>
      <c r="D359" s="262" t="s">
        <v>6105</v>
      </c>
    </row>
    <row r="360" spans="1:4" x14ac:dyDescent="0.35">
      <c r="A360" t="s">
        <v>4517</v>
      </c>
      <c r="B360" s="313" t="s">
        <v>6566</v>
      </c>
      <c r="C360" t="s">
        <v>6108</v>
      </c>
      <c r="D360" s="262" t="s">
        <v>6107</v>
      </c>
    </row>
    <row r="361" spans="1:4" x14ac:dyDescent="0.35">
      <c r="A361" t="s">
        <v>4518</v>
      </c>
      <c r="B361" s="313" t="s">
        <v>6566</v>
      </c>
      <c r="C361" t="s">
        <v>6108</v>
      </c>
      <c r="D361" s="262" t="s">
        <v>6107</v>
      </c>
    </row>
    <row r="362" spans="1:4" x14ac:dyDescent="0.35">
      <c r="A362" t="s">
        <v>4519</v>
      </c>
      <c r="B362" s="313" t="s">
        <v>6563</v>
      </c>
      <c r="C362" t="s">
        <v>6112</v>
      </c>
      <c r="D362" s="262" t="s">
        <v>6111</v>
      </c>
    </row>
    <row r="363" spans="1:4" x14ac:dyDescent="0.35">
      <c r="A363" t="s">
        <v>4520</v>
      </c>
      <c r="B363" s="313" t="s">
        <v>6564</v>
      </c>
      <c r="C363" t="s">
        <v>6106</v>
      </c>
      <c r="D363" s="262" t="s">
        <v>6105</v>
      </c>
    </row>
    <row r="364" spans="1:4" x14ac:dyDescent="0.35">
      <c r="A364" t="s">
        <v>4521</v>
      </c>
      <c r="B364" s="313" t="s">
        <v>6563</v>
      </c>
      <c r="C364" t="s">
        <v>6112</v>
      </c>
      <c r="D364" s="262" t="s">
        <v>6111</v>
      </c>
    </row>
    <row r="365" spans="1:4" x14ac:dyDescent="0.35">
      <c r="A365" t="s">
        <v>4522</v>
      </c>
      <c r="B365" s="313" t="s">
        <v>6567</v>
      </c>
      <c r="C365" t="s">
        <v>6104</v>
      </c>
      <c r="D365" s="262" t="s">
        <v>6103</v>
      </c>
    </row>
    <row r="366" spans="1:4" x14ac:dyDescent="0.35">
      <c r="A366" t="s">
        <v>4523</v>
      </c>
      <c r="B366" s="313" t="s">
        <v>6567</v>
      </c>
      <c r="C366" t="s">
        <v>6104</v>
      </c>
      <c r="D366" s="262" t="s">
        <v>6103</v>
      </c>
    </row>
    <row r="367" spans="1:4" x14ac:dyDescent="0.35">
      <c r="A367" t="s">
        <v>4524</v>
      </c>
      <c r="B367" s="313" t="s">
        <v>6563</v>
      </c>
      <c r="C367" t="s">
        <v>6112</v>
      </c>
      <c r="D367" s="262" t="s">
        <v>6111</v>
      </c>
    </row>
    <row r="368" spans="1:4" x14ac:dyDescent="0.35">
      <c r="A368" t="s">
        <v>4525</v>
      </c>
      <c r="B368" s="313" t="s">
        <v>6563</v>
      </c>
      <c r="C368" t="s">
        <v>6112</v>
      </c>
      <c r="D368" s="262" t="s">
        <v>6111</v>
      </c>
    </row>
    <row r="369" spans="1:4" x14ac:dyDescent="0.35">
      <c r="A369" t="s">
        <v>4526</v>
      </c>
      <c r="B369" s="313" t="s">
        <v>6564</v>
      </c>
      <c r="C369" t="s">
        <v>6106</v>
      </c>
      <c r="D369" s="262" t="s">
        <v>6105</v>
      </c>
    </row>
    <row r="370" spans="1:4" x14ac:dyDescent="0.35">
      <c r="A370" t="s">
        <v>4527</v>
      </c>
      <c r="B370" s="313" t="s">
        <v>6564</v>
      </c>
      <c r="C370" t="s">
        <v>6106</v>
      </c>
      <c r="D370" s="262" t="s">
        <v>6105</v>
      </c>
    </row>
    <row r="371" spans="1:4" x14ac:dyDescent="0.35">
      <c r="A371" t="s">
        <v>4528</v>
      </c>
      <c r="B371" s="313" t="s">
        <v>6566</v>
      </c>
      <c r="C371" t="s">
        <v>6108</v>
      </c>
      <c r="D371" s="262" t="s">
        <v>6107</v>
      </c>
    </row>
    <row r="372" spans="1:4" x14ac:dyDescent="0.35">
      <c r="A372" t="s">
        <v>4529</v>
      </c>
      <c r="B372" s="313" t="s">
        <v>6567</v>
      </c>
      <c r="C372" t="s">
        <v>6104</v>
      </c>
      <c r="D372" s="262" t="s">
        <v>6103</v>
      </c>
    </row>
    <row r="373" spans="1:4" x14ac:dyDescent="0.35">
      <c r="A373" t="s">
        <v>4530</v>
      </c>
      <c r="B373" s="313" t="s">
        <v>6564</v>
      </c>
      <c r="C373" t="s">
        <v>6106</v>
      </c>
      <c r="D373" s="262" t="s">
        <v>6105</v>
      </c>
    </row>
    <row r="374" spans="1:4" x14ac:dyDescent="0.35">
      <c r="A374" t="s">
        <v>4531</v>
      </c>
      <c r="B374" s="313" t="s">
        <v>6564</v>
      </c>
      <c r="C374" t="s">
        <v>6106</v>
      </c>
      <c r="D374" s="262" t="s">
        <v>6105</v>
      </c>
    </row>
    <row r="375" spans="1:4" x14ac:dyDescent="0.35">
      <c r="A375" t="s">
        <v>4532</v>
      </c>
      <c r="B375" s="313" t="s">
        <v>6566</v>
      </c>
      <c r="C375" t="s">
        <v>6108</v>
      </c>
      <c r="D375" s="262" t="s">
        <v>6107</v>
      </c>
    </row>
    <row r="376" spans="1:4" x14ac:dyDescent="0.35">
      <c r="A376" t="s">
        <v>4533</v>
      </c>
      <c r="B376" s="313" t="s">
        <v>6564</v>
      </c>
      <c r="C376" t="s">
        <v>6106</v>
      </c>
      <c r="D376" s="262" t="s">
        <v>6105</v>
      </c>
    </row>
    <row r="377" spans="1:4" x14ac:dyDescent="0.35">
      <c r="A377" t="s">
        <v>4534</v>
      </c>
      <c r="B377" s="313" t="s">
        <v>6564</v>
      </c>
      <c r="C377" t="s">
        <v>6106</v>
      </c>
      <c r="D377" s="262" t="s">
        <v>6105</v>
      </c>
    </row>
    <row r="378" spans="1:4" x14ac:dyDescent="0.35">
      <c r="A378" t="s">
        <v>4535</v>
      </c>
      <c r="B378" s="313" t="s">
        <v>6565</v>
      </c>
      <c r="C378" t="s">
        <v>6110</v>
      </c>
      <c r="D378" s="262" t="s">
        <v>6109</v>
      </c>
    </row>
    <row r="379" spans="1:4" x14ac:dyDescent="0.35">
      <c r="A379" t="s">
        <v>4536</v>
      </c>
      <c r="B379" s="313" t="s">
        <v>6566</v>
      </c>
      <c r="C379" t="s">
        <v>6108</v>
      </c>
      <c r="D379" s="262" t="s">
        <v>6107</v>
      </c>
    </row>
    <row r="380" spans="1:4" x14ac:dyDescent="0.35">
      <c r="A380" t="s">
        <v>4537</v>
      </c>
      <c r="B380" s="313" t="s">
        <v>6566</v>
      </c>
      <c r="C380" t="s">
        <v>6108</v>
      </c>
      <c r="D380" s="262" t="s">
        <v>6107</v>
      </c>
    </row>
    <row r="381" spans="1:4" x14ac:dyDescent="0.35">
      <c r="A381" t="s">
        <v>5908</v>
      </c>
      <c r="B381" s="313" t="s">
        <v>6566</v>
      </c>
      <c r="C381" t="s">
        <v>6108</v>
      </c>
      <c r="D381" s="262" t="s">
        <v>6107</v>
      </c>
    </row>
    <row r="382" spans="1:4" x14ac:dyDescent="0.35">
      <c r="A382" t="s">
        <v>4538</v>
      </c>
      <c r="B382" s="313" t="s">
        <v>6563</v>
      </c>
      <c r="C382" t="s">
        <v>6112</v>
      </c>
      <c r="D382" s="262" t="s">
        <v>6111</v>
      </c>
    </row>
    <row r="383" spans="1:4" x14ac:dyDescent="0.35">
      <c r="A383" t="s">
        <v>4539</v>
      </c>
      <c r="B383" s="313" t="s">
        <v>6566</v>
      </c>
      <c r="C383" t="s">
        <v>6108</v>
      </c>
      <c r="D383" s="262" t="s">
        <v>6107</v>
      </c>
    </row>
    <row r="384" spans="1:4" x14ac:dyDescent="0.35">
      <c r="A384" t="s">
        <v>4540</v>
      </c>
      <c r="B384" s="313" t="s">
        <v>6566</v>
      </c>
      <c r="C384" t="s">
        <v>6108</v>
      </c>
      <c r="D384" s="262" t="s">
        <v>6107</v>
      </c>
    </row>
    <row r="385" spans="1:4" x14ac:dyDescent="0.35">
      <c r="A385" t="s">
        <v>4541</v>
      </c>
      <c r="B385" s="313" t="s">
        <v>6566</v>
      </c>
      <c r="C385" t="s">
        <v>6108</v>
      </c>
      <c r="D385" s="262" t="s">
        <v>6107</v>
      </c>
    </row>
    <row r="386" spans="1:4" x14ac:dyDescent="0.35">
      <c r="A386" t="s">
        <v>4542</v>
      </c>
      <c r="B386" s="313" t="s">
        <v>6566</v>
      </c>
      <c r="C386" t="s">
        <v>6108</v>
      </c>
      <c r="D386" s="262" t="s">
        <v>6107</v>
      </c>
    </row>
    <row r="387" spans="1:4" x14ac:dyDescent="0.35">
      <c r="A387" t="s">
        <v>4543</v>
      </c>
      <c r="B387" s="313" t="s">
        <v>6565</v>
      </c>
      <c r="C387" t="s">
        <v>6110</v>
      </c>
      <c r="D387" s="262" t="s">
        <v>6109</v>
      </c>
    </row>
    <row r="388" spans="1:4" x14ac:dyDescent="0.35">
      <c r="A388" t="s">
        <v>4544</v>
      </c>
      <c r="B388" s="313" t="s">
        <v>6565</v>
      </c>
      <c r="C388" t="s">
        <v>6110</v>
      </c>
      <c r="D388" s="262" t="s">
        <v>6109</v>
      </c>
    </row>
    <row r="389" spans="1:4" x14ac:dyDescent="0.35">
      <c r="A389" t="s">
        <v>4545</v>
      </c>
      <c r="B389" s="313" t="s">
        <v>6564</v>
      </c>
      <c r="C389" t="s">
        <v>6106</v>
      </c>
      <c r="D389" s="262" t="s">
        <v>6105</v>
      </c>
    </row>
    <row r="390" spans="1:4" x14ac:dyDescent="0.35">
      <c r="A390" t="s">
        <v>4546</v>
      </c>
      <c r="B390" s="313" t="s">
        <v>6563</v>
      </c>
      <c r="C390" t="s">
        <v>6112</v>
      </c>
      <c r="D390" s="262" t="s">
        <v>6111</v>
      </c>
    </row>
    <row r="391" spans="1:4" x14ac:dyDescent="0.35">
      <c r="A391" t="s">
        <v>4547</v>
      </c>
      <c r="B391" s="313" t="s">
        <v>6566</v>
      </c>
      <c r="C391" t="s">
        <v>6108</v>
      </c>
      <c r="D391" s="262" t="s">
        <v>6107</v>
      </c>
    </row>
    <row r="392" spans="1:4" x14ac:dyDescent="0.35">
      <c r="A392" t="s">
        <v>4548</v>
      </c>
      <c r="B392" s="313" t="s">
        <v>6565</v>
      </c>
      <c r="C392" t="s">
        <v>6110</v>
      </c>
      <c r="D392" s="262" t="s">
        <v>6109</v>
      </c>
    </row>
    <row r="393" spans="1:4" x14ac:dyDescent="0.35">
      <c r="A393" t="s">
        <v>4550</v>
      </c>
      <c r="B393" s="313" t="s">
        <v>6566</v>
      </c>
      <c r="C393" t="s">
        <v>6108</v>
      </c>
      <c r="D393" s="262" t="s">
        <v>6107</v>
      </c>
    </row>
    <row r="394" spans="1:4" x14ac:dyDescent="0.35">
      <c r="A394" t="s">
        <v>4551</v>
      </c>
      <c r="B394" s="313" t="s">
        <v>6563</v>
      </c>
      <c r="C394" t="s">
        <v>6112</v>
      </c>
      <c r="D394" s="262" t="s">
        <v>6111</v>
      </c>
    </row>
    <row r="395" spans="1:4" x14ac:dyDescent="0.35">
      <c r="A395" t="s">
        <v>4552</v>
      </c>
      <c r="B395" s="313" t="s">
        <v>6566</v>
      </c>
      <c r="C395" t="s">
        <v>6108</v>
      </c>
      <c r="D395" s="262" t="s">
        <v>6107</v>
      </c>
    </row>
    <row r="396" spans="1:4" x14ac:dyDescent="0.35">
      <c r="A396" t="s">
        <v>4553</v>
      </c>
      <c r="B396" s="313" t="s">
        <v>6566</v>
      </c>
      <c r="C396" t="s">
        <v>6108</v>
      </c>
      <c r="D396" s="262" t="s">
        <v>6107</v>
      </c>
    </row>
    <row r="397" spans="1:4" x14ac:dyDescent="0.35">
      <c r="A397" t="s">
        <v>4554</v>
      </c>
      <c r="B397" s="313" t="s">
        <v>6566</v>
      </c>
      <c r="C397" t="s">
        <v>6108</v>
      </c>
      <c r="D397" s="262" t="s">
        <v>6107</v>
      </c>
    </row>
    <row r="398" spans="1:4" x14ac:dyDescent="0.35">
      <c r="A398" t="s">
        <v>4555</v>
      </c>
      <c r="B398" s="313" t="s">
        <v>6564</v>
      </c>
      <c r="C398" t="s">
        <v>6106</v>
      </c>
      <c r="D398" s="262" t="s">
        <v>6105</v>
      </c>
    </row>
    <row r="399" spans="1:4" x14ac:dyDescent="0.35">
      <c r="A399" t="s">
        <v>4556</v>
      </c>
      <c r="B399" s="313" t="s">
        <v>6566</v>
      </c>
      <c r="C399" t="s">
        <v>6108</v>
      </c>
      <c r="D399" s="262" t="s">
        <v>6107</v>
      </c>
    </row>
    <row r="400" spans="1:4" x14ac:dyDescent="0.35">
      <c r="A400" t="s">
        <v>4557</v>
      </c>
      <c r="B400" s="313" t="s">
        <v>6566</v>
      </c>
      <c r="C400" t="s">
        <v>6108</v>
      </c>
      <c r="D400" s="262" t="s">
        <v>6107</v>
      </c>
    </row>
    <row r="401" spans="1:4" x14ac:dyDescent="0.35">
      <c r="A401" t="s">
        <v>4558</v>
      </c>
      <c r="B401" s="313" t="s">
        <v>6566</v>
      </c>
      <c r="C401" t="s">
        <v>6108</v>
      </c>
      <c r="D401" s="262" t="s">
        <v>6107</v>
      </c>
    </row>
    <row r="402" spans="1:4" x14ac:dyDescent="0.35">
      <c r="A402" t="s">
        <v>4559</v>
      </c>
      <c r="B402" s="313" t="s">
        <v>6566</v>
      </c>
      <c r="C402" t="s">
        <v>6108</v>
      </c>
      <c r="D402" s="262" t="s">
        <v>6107</v>
      </c>
    </row>
    <row r="403" spans="1:4" x14ac:dyDescent="0.35">
      <c r="A403" t="s">
        <v>4561</v>
      </c>
      <c r="B403" s="313" t="s">
        <v>6566</v>
      </c>
      <c r="C403" t="s">
        <v>6108</v>
      </c>
      <c r="D403" s="262" t="s">
        <v>6107</v>
      </c>
    </row>
    <row r="404" spans="1:4" x14ac:dyDescent="0.35">
      <c r="A404" t="s">
        <v>5763</v>
      </c>
      <c r="B404" s="313" t="s">
        <v>6563</v>
      </c>
      <c r="C404" t="s">
        <v>6112</v>
      </c>
      <c r="D404" s="262" t="s">
        <v>6111</v>
      </c>
    </row>
    <row r="405" spans="1:4" x14ac:dyDescent="0.35">
      <c r="A405" t="s">
        <v>5766</v>
      </c>
      <c r="B405" s="313" t="s">
        <v>6563</v>
      </c>
      <c r="C405" t="s">
        <v>6112</v>
      </c>
      <c r="D405" s="262" t="s">
        <v>6111</v>
      </c>
    </row>
    <row r="406" spans="1:4" x14ac:dyDescent="0.35">
      <c r="A406" t="s">
        <v>5769</v>
      </c>
      <c r="B406" s="313" t="s">
        <v>6566</v>
      </c>
      <c r="C406" t="s">
        <v>6108</v>
      </c>
      <c r="D406" s="262" t="s">
        <v>6107</v>
      </c>
    </row>
    <row r="407" spans="1:4" x14ac:dyDescent="0.35">
      <c r="A407" t="s">
        <v>5772</v>
      </c>
      <c r="B407" s="313" t="s">
        <v>6565</v>
      </c>
      <c r="C407" t="s">
        <v>6110</v>
      </c>
      <c r="D407" s="262" t="s">
        <v>6109</v>
      </c>
    </row>
    <row r="408" spans="1:4" x14ac:dyDescent="0.35">
      <c r="A408" t="s">
        <v>5774</v>
      </c>
      <c r="B408" s="313" t="s">
        <v>6565</v>
      </c>
      <c r="C408" t="s">
        <v>6110</v>
      </c>
      <c r="D408" s="262" t="s">
        <v>6109</v>
      </c>
    </row>
    <row r="409" spans="1:4" x14ac:dyDescent="0.35">
      <c r="A409" t="s">
        <v>5777</v>
      </c>
      <c r="B409" s="313" t="s">
        <v>6565</v>
      </c>
      <c r="C409" t="s">
        <v>6110</v>
      </c>
      <c r="D409" s="262" t="s">
        <v>6109</v>
      </c>
    </row>
    <row r="410" spans="1:4" x14ac:dyDescent="0.35">
      <c r="A410" t="s">
        <v>5909</v>
      </c>
      <c r="B410" s="313" t="s">
        <v>6565</v>
      </c>
      <c r="C410" t="s">
        <v>6110</v>
      </c>
      <c r="D410" s="262" t="s">
        <v>6109</v>
      </c>
    </row>
    <row r="411" spans="1:4" x14ac:dyDescent="0.35">
      <c r="A411" t="s">
        <v>5910</v>
      </c>
      <c r="B411" s="313" t="s">
        <v>6565</v>
      </c>
      <c r="C411" t="s">
        <v>6110</v>
      </c>
      <c r="D411" s="262" t="s">
        <v>6109</v>
      </c>
    </row>
    <row r="412" spans="1:4" x14ac:dyDescent="0.35">
      <c r="A412" t="s">
        <v>5911</v>
      </c>
      <c r="B412" s="313" t="s">
        <v>6567</v>
      </c>
      <c r="C412" t="s">
        <v>6104</v>
      </c>
      <c r="D412" s="262" t="s">
        <v>6103</v>
      </c>
    </row>
    <row r="413" spans="1:4" x14ac:dyDescent="0.35">
      <c r="A413" t="s">
        <v>5780</v>
      </c>
      <c r="B413" s="313" t="s">
        <v>6563</v>
      </c>
      <c r="C413" t="s">
        <v>6112</v>
      </c>
      <c r="D413" s="262" t="s">
        <v>6111</v>
      </c>
    </row>
    <row r="414" spans="1:4" x14ac:dyDescent="0.35">
      <c r="A414" t="s">
        <v>5912</v>
      </c>
      <c r="B414" s="313" t="s">
        <v>6565</v>
      </c>
      <c r="C414" t="s">
        <v>6110</v>
      </c>
      <c r="D414" s="262" t="s">
        <v>6109</v>
      </c>
    </row>
    <row r="415" spans="1:4" x14ac:dyDescent="0.35">
      <c r="A415" s="263" t="s">
        <v>5927</v>
      </c>
      <c r="B415" s="313" t="s">
        <v>6563</v>
      </c>
      <c r="C415" t="s">
        <v>6112</v>
      </c>
      <c r="D415" t="s">
        <v>6111</v>
      </c>
    </row>
    <row r="416" spans="1:4" x14ac:dyDescent="0.35">
      <c r="A416" s="263" t="s">
        <v>6585</v>
      </c>
      <c r="B416" s="314" t="s">
        <v>6563</v>
      </c>
      <c r="C416" t="s">
        <v>6112</v>
      </c>
      <c r="D416" t="s">
        <v>6111</v>
      </c>
    </row>
    <row r="417" spans="1:4" x14ac:dyDescent="0.35">
      <c r="A417" s="263" t="s">
        <v>6586</v>
      </c>
      <c r="B417" s="314" t="s">
        <v>6566</v>
      </c>
      <c r="C417" t="s">
        <v>6108</v>
      </c>
      <c r="D417" t="s">
        <v>6107</v>
      </c>
    </row>
    <row r="418" spans="1:4" x14ac:dyDescent="0.35">
      <c r="A418" s="263" t="s">
        <v>5972</v>
      </c>
      <c r="B418" s="313" t="s">
        <v>6566</v>
      </c>
      <c r="C418" t="s">
        <v>6108</v>
      </c>
      <c r="D418" t="s">
        <v>6107</v>
      </c>
    </row>
    <row r="419" spans="1:4" x14ac:dyDescent="0.3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81" customWidth="1"/>
    <col min="2" max="2" width="12" style="81" customWidth="1"/>
    <col min="3" max="3" width="48.90625" style="81" customWidth="1"/>
    <col min="4" max="4" width="9.08984375" style="81"/>
    <col min="5" max="5" width="29.453125" style="81" customWidth="1"/>
    <col min="6" max="16384" width="9.08984375" style="81"/>
  </cols>
  <sheetData>
    <row r="1" spans="1:5" x14ac:dyDescent="0.35">
      <c r="A1" s="81" t="s">
        <v>0</v>
      </c>
      <c r="B1" s="81" t="str">
        <f>VLOOKUP(valDistr,dataDistr,3,FALSE)</f>
        <v>Org Name</v>
      </c>
      <c r="C1" s="81" t="s">
        <v>44</v>
      </c>
      <c r="D1" s="81" t="str">
        <f>LEFT(VLOOKUP(valDistr,dataDistr,2,FALSE),4)</f>
        <v xml:space="preserve">Org </v>
      </c>
    </row>
    <row r="2" spans="1:5" x14ac:dyDescent="0.35">
      <c r="A2" s="81" t="s">
        <v>4016</v>
      </c>
      <c r="B2" s="81" t="str">
        <f>VLOOKUP(valDistr,dataDistr,7,FALSE)</f>
        <v>Address 1</v>
      </c>
      <c r="C2" s="81" t="s">
        <v>4635</v>
      </c>
      <c r="D2" s="81" t="str">
        <f>VLOOKUP(valDistr,dataDistr,12,FALSE)</f>
        <v>2015 Level</v>
      </c>
    </row>
    <row r="3" spans="1:5" x14ac:dyDescent="0.35">
      <c r="A3" s="81" t="s">
        <v>4017</v>
      </c>
      <c r="B3" s="81" t="str">
        <f>IF(VLOOKUP(valDistr,dataDistr,8,FALSE)=0,"",VLOOKUP(valDistr,dataDistr,8,FALSE))</f>
        <v>Address 2</v>
      </c>
    </row>
    <row r="4" spans="1:5" x14ac:dyDescent="0.35">
      <c r="A4" s="82" t="s">
        <v>4018</v>
      </c>
      <c r="B4" s="82" t="str">
        <f>VLOOKUP(valDistr,dataDistr,9,FALSE)&amp;", "&amp;VLOOKUP(valDistr,dataDistr,10,FALSE)&amp;" "&amp;VLOOKUP(valDistr,dataDistr,11,FALSE)</f>
        <v>Town, State  Zip</v>
      </c>
      <c r="C4" s="82"/>
      <c r="D4" s="82"/>
      <c r="E4" s="82"/>
    </row>
    <row r="7" spans="1:5" x14ac:dyDescent="0.35">
      <c r="A7" s="83" t="s">
        <v>159</v>
      </c>
      <c r="B7" s="83" t="s">
        <v>4020</v>
      </c>
    </row>
    <row r="8" spans="1:5" x14ac:dyDescent="0.35">
      <c r="D8" s="81" t="s">
        <v>170</v>
      </c>
    </row>
    <row r="9" spans="1:5" x14ac:dyDescent="0.35">
      <c r="A9" s="81" t="s">
        <v>162</v>
      </c>
      <c r="B9" s="81" t="s">
        <v>171</v>
      </c>
      <c r="D9" s="81">
        <v>1</v>
      </c>
    </row>
    <row r="10" spans="1:5" x14ac:dyDescent="0.35">
      <c r="A10" s="98" t="s">
        <v>169</v>
      </c>
      <c r="B10" s="81">
        <v>1</v>
      </c>
      <c r="C10" s="81" t="s">
        <v>169</v>
      </c>
      <c r="D10" s="81">
        <v>2</v>
      </c>
      <c r="E10" s="81" t="s">
        <v>6</v>
      </c>
    </row>
    <row r="11" spans="1:5" x14ac:dyDescent="0.35">
      <c r="A11" s="308" t="s">
        <v>6551</v>
      </c>
      <c r="B11" s="81">
        <v>2</v>
      </c>
      <c r="C11" s="81" t="s">
        <v>167</v>
      </c>
      <c r="D11" s="81">
        <v>3</v>
      </c>
      <c r="E11" s="81" t="s">
        <v>46</v>
      </c>
    </row>
    <row r="12" spans="1:5" x14ac:dyDescent="0.35">
      <c r="A12" s="308" t="s">
        <v>6552</v>
      </c>
      <c r="B12" s="81">
        <v>3</v>
      </c>
      <c r="C12" s="81" t="s">
        <v>165</v>
      </c>
      <c r="D12" s="81">
        <v>4</v>
      </c>
      <c r="E12" s="81" t="s">
        <v>6560</v>
      </c>
    </row>
    <row r="13" spans="1:5" x14ac:dyDescent="0.35">
      <c r="A13" s="308" t="s">
        <v>6553</v>
      </c>
      <c r="B13" s="81">
        <v>4</v>
      </c>
      <c r="C13" s="268" t="s">
        <v>168</v>
      </c>
      <c r="D13" s="81">
        <v>5</v>
      </c>
      <c r="E13" s="81" t="s">
        <v>9</v>
      </c>
    </row>
    <row r="14" spans="1:5" x14ac:dyDescent="0.35">
      <c r="A14" s="309" t="s">
        <v>6554</v>
      </c>
      <c r="B14" s="81">
        <v>5</v>
      </c>
      <c r="C14" s="81" t="s">
        <v>166</v>
      </c>
      <c r="D14" s="81">
        <v>6</v>
      </c>
    </row>
    <row r="15" spans="1:5" x14ac:dyDescent="0.35">
      <c r="A15" s="309" t="s">
        <v>6555</v>
      </c>
      <c r="B15" s="81">
        <v>6</v>
      </c>
      <c r="C15" s="81" t="s">
        <v>8</v>
      </c>
    </row>
    <row r="16" spans="1:5" x14ac:dyDescent="0.35">
      <c r="C16" s="81" t="s">
        <v>164</v>
      </c>
    </row>
    <row r="17" spans="1:4" x14ac:dyDescent="0.35">
      <c r="C17" s="81" t="s">
        <v>11</v>
      </c>
    </row>
    <row r="19" spans="1:4" x14ac:dyDescent="0.35">
      <c r="A19" s="84" t="s">
        <v>163</v>
      </c>
    </row>
    <row r="20" spans="1:4" x14ac:dyDescent="0.35">
      <c r="A20" s="85" t="s">
        <v>162</v>
      </c>
      <c r="B20" s="81">
        <v>1</v>
      </c>
    </row>
    <row r="21" spans="1:4" x14ac:dyDescent="0.35">
      <c r="A21" s="85" t="s">
        <v>161</v>
      </c>
      <c r="B21" s="81">
        <v>1</v>
      </c>
    </row>
    <row r="22" spans="1:4" x14ac:dyDescent="0.35">
      <c r="A22" s="85" t="s">
        <v>160</v>
      </c>
    </row>
    <row r="23" spans="1:4" x14ac:dyDescent="0.35">
      <c r="A23" s="85"/>
    </row>
    <row r="24" spans="1:4" x14ac:dyDescent="0.35">
      <c r="A24" s="85"/>
    </row>
    <row r="25" spans="1:4" x14ac:dyDescent="0.35">
      <c r="A25" s="85"/>
    </row>
    <row r="26" spans="1:4" x14ac:dyDescent="0.35">
      <c r="A26" s="83" t="s">
        <v>159</v>
      </c>
      <c r="B26" s="83" t="s">
        <v>158</v>
      </c>
    </row>
    <row r="27" spans="1:4" x14ac:dyDescent="0.35">
      <c r="A27" s="85"/>
    </row>
    <row r="28" spans="1:4" x14ac:dyDescent="0.35">
      <c r="A28" s="85" t="s">
        <v>157</v>
      </c>
      <c r="B28" s="81">
        <v>1</v>
      </c>
      <c r="C28" s="81" t="s">
        <v>4019</v>
      </c>
    </row>
    <row r="29" spans="1:4" x14ac:dyDescent="0.35">
      <c r="A29" s="85"/>
      <c r="C29" s="81" t="s">
        <v>12</v>
      </c>
      <c r="D29" s="81" t="s">
        <v>5866</v>
      </c>
    </row>
    <row r="30" spans="1:4" x14ac:dyDescent="0.35">
      <c r="A30" s="85"/>
      <c r="C30" s="81" t="s">
        <v>13</v>
      </c>
      <c r="D30" s="81" t="s">
        <v>12</v>
      </c>
    </row>
    <row r="31" spans="1:4" x14ac:dyDescent="0.35">
      <c r="A31" s="85"/>
      <c r="C31" s="81" t="s">
        <v>4012</v>
      </c>
      <c r="D31" s="81" t="s">
        <v>13</v>
      </c>
    </row>
    <row r="32" spans="1:4" x14ac:dyDescent="0.35">
      <c r="A32" s="85"/>
      <c r="C32" s="81" t="s">
        <v>4013</v>
      </c>
      <c r="D32" s="81" t="s">
        <v>4012</v>
      </c>
    </row>
    <row r="33" spans="1:5" x14ac:dyDescent="0.35">
      <c r="A33" s="85"/>
      <c r="C33" s="81" t="s">
        <v>4014</v>
      </c>
      <c r="D33" s="81" t="s">
        <v>4013</v>
      </c>
    </row>
    <row r="34" spans="1:5" x14ac:dyDescent="0.35">
      <c r="A34" s="85"/>
      <c r="D34" s="81" t="s">
        <v>4014</v>
      </c>
    </row>
    <row r="36" spans="1:5" x14ac:dyDescent="0.35">
      <c r="A36" s="83" t="s">
        <v>159</v>
      </c>
      <c r="B36" s="83" t="s">
        <v>4015</v>
      </c>
    </row>
    <row r="38" spans="1:5" x14ac:dyDescent="0.35">
      <c r="A38" s="81" t="s">
        <v>41</v>
      </c>
    </row>
    <row r="39" spans="1:5" x14ac:dyDescent="0.35">
      <c r="B39" s="86" t="s">
        <v>48</v>
      </c>
      <c r="C39" s="81" t="s">
        <v>4161</v>
      </c>
    </row>
    <row r="40" spans="1:5" x14ac:dyDescent="0.35">
      <c r="B40" s="86" t="s">
        <v>49</v>
      </c>
    </row>
    <row r="41" spans="1:5" x14ac:dyDescent="0.35">
      <c r="B41" s="86" t="s">
        <v>54</v>
      </c>
    </row>
    <row r="42" spans="1:5" x14ac:dyDescent="0.35">
      <c r="B42" s="86" t="s">
        <v>4055</v>
      </c>
    </row>
    <row r="44" spans="1:5" x14ac:dyDescent="0.35">
      <c r="A44" s="81" t="s">
        <v>4021</v>
      </c>
    </row>
    <row r="45" spans="1:5" x14ac:dyDescent="0.35">
      <c r="B45" s="87" t="s">
        <v>4084</v>
      </c>
      <c r="C45" s="81" t="s">
        <v>4162</v>
      </c>
      <c r="E45" s="81" t="s">
        <v>4644</v>
      </c>
    </row>
    <row r="46" spans="1:5" x14ac:dyDescent="0.35">
      <c r="B46" s="87" t="s">
        <v>4085</v>
      </c>
    </row>
    <row r="47" spans="1:5" x14ac:dyDescent="0.35">
      <c r="B47" s="81" t="s">
        <v>4022</v>
      </c>
      <c r="E47" s="81" t="s">
        <v>54</v>
      </c>
    </row>
    <row r="48" spans="1:5" x14ac:dyDescent="0.35">
      <c r="E48" s="81" t="s">
        <v>4642</v>
      </c>
    </row>
    <row r="49" spans="1:5" x14ac:dyDescent="0.35">
      <c r="A49" s="83" t="s">
        <v>159</v>
      </c>
      <c r="B49" s="83" t="s">
        <v>4023</v>
      </c>
      <c r="E49" s="81" t="s">
        <v>4641</v>
      </c>
    </row>
    <row r="50" spans="1:5" x14ac:dyDescent="0.35">
      <c r="E50" s="81" t="s">
        <v>4055</v>
      </c>
    </row>
    <row r="51" spans="1:5" ht="15" thickBot="1" x14ac:dyDescent="0.4">
      <c r="A51" s="81" t="s">
        <v>41</v>
      </c>
      <c r="E51" s="81" t="s">
        <v>4643</v>
      </c>
    </row>
    <row r="52" spans="1:5" x14ac:dyDescent="0.35">
      <c r="A52" s="88" t="s">
        <v>41</v>
      </c>
      <c r="E52" s="81" t="s">
        <v>4165</v>
      </c>
    </row>
    <row r="53" spans="1:5" x14ac:dyDescent="0.35">
      <c r="A53" s="89"/>
      <c r="E53" s="81" t="s">
        <v>49</v>
      </c>
    </row>
    <row r="54" spans="1:5" x14ac:dyDescent="0.35">
      <c r="A54" s="90" t="s">
        <v>4158</v>
      </c>
    </row>
    <row r="55" spans="1:5" x14ac:dyDescent="0.35">
      <c r="A55" s="90" t="s">
        <v>4074</v>
      </c>
    </row>
    <row r="56" spans="1:5" x14ac:dyDescent="0.35">
      <c r="A56" s="90" t="s">
        <v>4098</v>
      </c>
    </row>
    <row r="57" spans="1:5" x14ac:dyDescent="0.35">
      <c r="A57" s="90" t="s">
        <v>4075</v>
      </c>
    </row>
    <row r="58" spans="1:5" x14ac:dyDescent="0.35">
      <c r="A58" s="90" t="s">
        <v>4076</v>
      </c>
    </row>
    <row r="59" spans="1:5" x14ac:dyDescent="0.35">
      <c r="A59" s="90" t="s">
        <v>4080</v>
      </c>
    </row>
    <row r="60" spans="1:5" x14ac:dyDescent="0.35">
      <c r="A60" s="90" t="s">
        <v>4079</v>
      </c>
    </row>
    <row r="61" spans="1:5" x14ac:dyDescent="0.35">
      <c r="A61" s="90" t="s">
        <v>4043</v>
      </c>
    </row>
    <row r="62" spans="1:5" x14ac:dyDescent="0.35">
      <c r="A62" s="90" t="s">
        <v>4078</v>
      </c>
    </row>
    <row r="63" spans="1:5" x14ac:dyDescent="0.35">
      <c r="A63" s="90" t="s">
        <v>4077</v>
      </c>
    </row>
    <row r="64" spans="1:5" x14ac:dyDescent="0.35">
      <c r="A64" s="90" t="s">
        <v>4081</v>
      </c>
    </row>
    <row r="65" spans="1:2" x14ac:dyDescent="0.35">
      <c r="A65" s="90" t="s">
        <v>4082</v>
      </c>
    </row>
    <row r="66" spans="1:2" x14ac:dyDescent="0.35">
      <c r="A66" s="90" t="s">
        <v>4083</v>
      </c>
    </row>
    <row r="67" spans="1:2" ht="15" thickBot="1" x14ac:dyDescent="0.4">
      <c r="A67" s="91" t="s">
        <v>49</v>
      </c>
      <c r="B67" s="86"/>
    </row>
    <row r="68" spans="1:2" x14ac:dyDescent="0.35">
      <c r="B68" s="86"/>
    </row>
    <row r="69" spans="1:2" x14ac:dyDescent="0.35">
      <c r="B69" s="86"/>
    </row>
    <row r="71" spans="1:2" ht="15" thickBot="1" x14ac:dyDescent="0.4"/>
    <row r="72" spans="1:2" x14ac:dyDescent="0.35">
      <c r="A72" s="92" t="s">
        <v>4024</v>
      </c>
    </row>
    <row r="73" spans="1:2" x14ac:dyDescent="0.35">
      <c r="A73" s="93"/>
    </row>
    <row r="74" spans="1:2" x14ac:dyDescent="0.35">
      <c r="A74" s="90" t="s">
        <v>4025</v>
      </c>
    </row>
    <row r="75" spans="1:2" ht="15" thickBot="1" x14ac:dyDescent="0.4">
      <c r="A75" s="91" t="s">
        <v>4159</v>
      </c>
    </row>
    <row r="76" spans="1:2" ht="15" thickBot="1" x14ac:dyDescent="0.4"/>
    <row r="77" spans="1:2" x14ac:dyDescent="0.35">
      <c r="A77" s="92" t="s">
        <v>4026</v>
      </c>
    </row>
    <row r="78" spans="1:2" x14ac:dyDescent="0.35">
      <c r="A78" s="93"/>
    </row>
    <row r="79" spans="1:2" x14ac:dyDescent="0.35">
      <c r="A79" s="94" t="s">
        <v>4060</v>
      </c>
    </row>
    <row r="80" spans="1:2" x14ac:dyDescent="0.35">
      <c r="A80" s="94" t="s">
        <v>4657</v>
      </c>
    </row>
    <row r="81" spans="1:1" x14ac:dyDescent="0.35">
      <c r="A81" s="90" t="s">
        <v>4658</v>
      </c>
    </row>
    <row r="82" spans="1:1" x14ac:dyDescent="0.35">
      <c r="A82" s="90" t="s">
        <v>4027</v>
      </c>
    </row>
    <row r="83" spans="1:1" x14ac:dyDescent="0.35">
      <c r="A83" s="90" t="s">
        <v>4028</v>
      </c>
    </row>
    <row r="84" spans="1:1" x14ac:dyDescent="0.35">
      <c r="A84" s="90" t="s">
        <v>4030</v>
      </c>
    </row>
    <row r="85" spans="1:1" x14ac:dyDescent="0.35">
      <c r="A85" s="90" t="s">
        <v>4031</v>
      </c>
    </row>
    <row r="86" spans="1:1" x14ac:dyDescent="0.35">
      <c r="A86" s="90" t="s">
        <v>4029</v>
      </c>
    </row>
    <row r="87" spans="1:1" x14ac:dyDescent="0.35">
      <c r="A87" s="90" t="s">
        <v>4032</v>
      </c>
    </row>
    <row r="88" spans="1:1" x14ac:dyDescent="0.35">
      <c r="A88" s="90" t="s">
        <v>4033</v>
      </c>
    </row>
    <row r="89" spans="1:1" ht="15" thickBot="1" x14ac:dyDescent="0.4">
      <c r="A89" s="91" t="s">
        <v>4159</v>
      </c>
    </row>
    <row r="91" spans="1:1" ht="15" thickBot="1" x14ac:dyDescent="0.4"/>
    <row r="92" spans="1:1" x14ac:dyDescent="0.35">
      <c r="A92" s="92" t="s">
        <v>4034</v>
      </c>
    </row>
    <row r="93" spans="1:1" x14ac:dyDescent="0.35">
      <c r="A93" s="95"/>
    </row>
    <row r="94" spans="1:1" x14ac:dyDescent="0.35">
      <c r="A94" s="90" t="s">
        <v>4659</v>
      </c>
    </row>
    <row r="95" spans="1:1" x14ac:dyDescent="0.35">
      <c r="A95" s="94" t="s">
        <v>4036</v>
      </c>
    </row>
    <row r="96" spans="1:1" x14ac:dyDescent="0.35">
      <c r="A96" s="90" t="s">
        <v>4035</v>
      </c>
    </row>
    <row r="97" spans="1:1" ht="15" thickBot="1" x14ac:dyDescent="0.4">
      <c r="A97" s="91" t="s">
        <v>4159</v>
      </c>
    </row>
    <row r="98" spans="1:1" ht="15" thickBot="1" x14ac:dyDescent="0.4"/>
    <row r="99" spans="1:1" x14ac:dyDescent="0.35">
      <c r="A99" s="92" t="s">
        <v>4037</v>
      </c>
    </row>
    <row r="100" spans="1:1" x14ac:dyDescent="0.35">
      <c r="A100" s="95"/>
    </row>
    <row r="101" spans="1:1" x14ac:dyDescent="0.35">
      <c r="A101" s="94" t="s">
        <v>4099</v>
      </c>
    </row>
    <row r="102" spans="1:1" x14ac:dyDescent="0.35">
      <c r="A102" s="94" t="s">
        <v>103</v>
      </c>
    </row>
    <row r="103" spans="1:1" x14ac:dyDescent="0.35">
      <c r="A103" s="94" t="s">
        <v>5869</v>
      </c>
    </row>
    <row r="104" spans="1:1" x14ac:dyDescent="0.35">
      <c r="A104" s="94" t="s">
        <v>4159</v>
      </c>
    </row>
    <row r="105" spans="1:1" x14ac:dyDescent="0.35">
      <c r="A105" s="94"/>
    </row>
    <row r="106" spans="1:1" x14ac:dyDescent="0.35">
      <c r="A106" s="94"/>
    </row>
    <row r="107" spans="1:1" x14ac:dyDescent="0.35">
      <c r="A107" s="94"/>
    </row>
    <row r="108" spans="1:1" ht="15" thickBot="1" x14ac:dyDescent="0.4">
      <c r="A108" s="91"/>
    </row>
    <row r="109" spans="1:1" ht="15" thickBot="1" x14ac:dyDescent="0.4"/>
    <row r="110" spans="1:1" x14ac:dyDescent="0.35">
      <c r="A110" s="92" t="s">
        <v>4038</v>
      </c>
    </row>
    <row r="111" spans="1:1" x14ac:dyDescent="0.35">
      <c r="A111" s="90"/>
    </row>
    <row r="112" spans="1:1" x14ac:dyDescent="0.35">
      <c r="A112" s="90"/>
    </row>
    <row r="113" spans="1:1" ht="15" thickBot="1" x14ac:dyDescent="0.4">
      <c r="A113" s="91"/>
    </row>
    <row r="115" spans="1:1" ht="15" thickBot="1" x14ac:dyDescent="0.4"/>
    <row r="116" spans="1:1" x14ac:dyDescent="0.35">
      <c r="A116" s="92" t="s">
        <v>4039</v>
      </c>
    </row>
    <row r="117" spans="1:1" x14ac:dyDescent="0.35">
      <c r="A117" s="95"/>
    </row>
    <row r="118" spans="1:1" x14ac:dyDescent="0.35">
      <c r="A118" s="90" t="s">
        <v>4660</v>
      </c>
    </row>
    <row r="119" spans="1:1" x14ac:dyDescent="0.35">
      <c r="A119" s="90" t="s">
        <v>4659</v>
      </c>
    </row>
    <row r="120" spans="1:1" x14ac:dyDescent="0.35">
      <c r="A120" s="90" t="s">
        <v>4653</v>
      </c>
    </row>
    <row r="121" spans="1:1" x14ac:dyDescent="0.35">
      <c r="A121" s="90" t="s">
        <v>4652</v>
      </c>
    </row>
    <row r="122" spans="1:1" x14ac:dyDescent="0.35">
      <c r="A122" s="90" t="s">
        <v>4040</v>
      </c>
    </row>
    <row r="123" spans="1:1" x14ac:dyDescent="0.35">
      <c r="A123" s="90" t="s">
        <v>4035</v>
      </c>
    </row>
    <row r="124" spans="1:1" x14ac:dyDescent="0.35">
      <c r="A124" s="90" t="s">
        <v>4041</v>
      </c>
    </row>
    <row r="125" spans="1:1" ht="15" thickBot="1" x14ac:dyDescent="0.4">
      <c r="A125" s="91" t="s">
        <v>4159</v>
      </c>
    </row>
    <row r="126" spans="1:1" ht="15" thickBot="1" x14ac:dyDescent="0.4"/>
    <row r="127" spans="1:1" x14ac:dyDescent="0.35">
      <c r="A127" s="92" t="s">
        <v>4042</v>
      </c>
    </row>
    <row r="128" spans="1:1" x14ac:dyDescent="0.35">
      <c r="A128" s="95"/>
    </row>
    <row r="129" spans="1:1" x14ac:dyDescent="0.35">
      <c r="A129" s="90" t="s">
        <v>4045</v>
      </c>
    </row>
    <row r="130" spans="1:1" x14ac:dyDescent="0.35">
      <c r="A130" s="90" t="s">
        <v>4043</v>
      </c>
    </row>
    <row r="131" spans="1:1" x14ac:dyDescent="0.35">
      <c r="A131" s="90" t="s">
        <v>4654</v>
      </c>
    </row>
    <row r="132" spans="1:1" x14ac:dyDescent="0.35">
      <c r="A132" s="90" t="s">
        <v>4044</v>
      </c>
    </row>
    <row r="133" spans="1:1" x14ac:dyDescent="0.35">
      <c r="A133" s="90" t="s">
        <v>4661</v>
      </c>
    </row>
    <row r="134" spans="1:1" x14ac:dyDescent="0.35">
      <c r="A134" s="90" t="s">
        <v>4046</v>
      </c>
    </row>
    <row r="135" spans="1:1" x14ac:dyDescent="0.35">
      <c r="A135" s="90" t="s">
        <v>4159</v>
      </c>
    </row>
    <row r="136" spans="1:1" ht="15" thickBot="1" x14ac:dyDescent="0.4"/>
    <row r="137" spans="1:1" x14ac:dyDescent="0.35">
      <c r="A137" s="92" t="s">
        <v>4047</v>
      </c>
    </row>
    <row r="138" spans="1:1" x14ac:dyDescent="0.35">
      <c r="A138" s="95"/>
    </row>
    <row r="139" spans="1:1" x14ac:dyDescent="0.35">
      <c r="A139" s="90" t="s">
        <v>4656</v>
      </c>
    </row>
    <row r="140" spans="1:1" x14ac:dyDescent="0.35">
      <c r="A140" s="90" t="s">
        <v>4657</v>
      </c>
    </row>
    <row r="141" spans="1:1" x14ac:dyDescent="0.35">
      <c r="A141" s="90" t="s">
        <v>4655</v>
      </c>
    </row>
    <row r="142" spans="1:1" x14ac:dyDescent="0.35">
      <c r="A142" s="90" t="s">
        <v>4659</v>
      </c>
    </row>
    <row r="143" spans="1:1" ht="15" thickBot="1" x14ac:dyDescent="0.4">
      <c r="A143" s="91" t="s">
        <v>4159</v>
      </c>
    </row>
    <row r="144" spans="1:1" ht="15" thickBot="1" x14ac:dyDescent="0.4"/>
    <row r="145" spans="1:1" x14ac:dyDescent="0.35">
      <c r="A145" s="92" t="s">
        <v>4048</v>
      </c>
    </row>
    <row r="146" spans="1:1" x14ac:dyDescent="0.35">
      <c r="A146" s="95"/>
    </row>
    <row r="147" spans="1:1" x14ac:dyDescent="0.35">
      <c r="A147" s="90" t="s">
        <v>4049</v>
      </c>
    </row>
    <row r="148" spans="1:1" x14ac:dyDescent="0.35">
      <c r="A148" s="90" t="s">
        <v>30</v>
      </c>
    </row>
    <row r="149" spans="1:1" x14ac:dyDescent="0.35">
      <c r="A149" s="90" t="s">
        <v>4053</v>
      </c>
    </row>
    <row r="150" spans="1:1" x14ac:dyDescent="0.35">
      <c r="A150" s="90" t="s">
        <v>4054</v>
      </c>
    </row>
    <row r="151" spans="1:1" x14ac:dyDescent="0.35">
      <c r="A151" s="94" t="s">
        <v>4052</v>
      </c>
    </row>
    <row r="152" spans="1:1" x14ac:dyDescent="0.35">
      <c r="A152" s="90" t="s">
        <v>4051</v>
      </c>
    </row>
    <row r="153" spans="1:1" x14ac:dyDescent="0.35">
      <c r="A153" s="90" t="s">
        <v>4050</v>
      </c>
    </row>
    <row r="154" spans="1:1" x14ac:dyDescent="0.35">
      <c r="A154" s="94" t="s">
        <v>4159</v>
      </c>
    </row>
    <row r="157" spans="1:1" x14ac:dyDescent="0.35">
      <c r="A157" s="249" t="s">
        <v>5870</v>
      </c>
    </row>
    <row r="158" spans="1:1" x14ac:dyDescent="0.35">
      <c r="A158" s="252"/>
    </row>
    <row r="159" spans="1:1" x14ac:dyDescent="0.35">
      <c r="A159" s="250" t="s">
        <v>5871</v>
      </c>
    </row>
    <row r="160" spans="1:1" x14ac:dyDescent="0.35">
      <c r="A160" s="251" t="s">
        <v>5872</v>
      </c>
    </row>
    <row r="163" spans="1:3" x14ac:dyDescent="0.35">
      <c r="A163" s="81" t="s">
        <v>4066</v>
      </c>
    </row>
    <row r="164" spans="1:3" ht="15.5" x14ac:dyDescent="0.35">
      <c r="A164" s="96" t="s">
        <v>4056</v>
      </c>
    </row>
    <row r="165" spans="1:3" ht="15" thickBot="1" x14ac:dyDescent="0.4"/>
    <row r="166" spans="1:3" x14ac:dyDescent="0.35">
      <c r="A166" s="97" t="s">
        <v>4057</v>
      </c>
      <c r="C166" s="98"/>
    </row>
    <row r="167" spans="1:3" x14ac:dyDescent="0.35">
      <c r="A167" s="89"/>
      <c r="C167" s="98"/>
    </row>
    <row r="168" spans="1:3" x14ac:dyDescent="0.35">
      <c r="A168" s="90" t="s">
        <v>4647</v>
      </c>
    </row>
    <row r="169" spans="1:3" ht="15" thickBot="1" x14ac:dyDescent="0.4">
      <c r="A169" s="91" t="s">
        <v>4058</v>
      </c>
    </row>
    <row r="170" spans="1:3" ht="15" thickBot="1" x14ac:dyDescent="0.4"/>
    <row r="171" spans="1:3" x14ac:dyDescent="0.35">
      <c r="A171" s="97" t="s">
        <v>4059</v>
      </c>
    </row>
    <row r="172" spans="1:3" x14ac:dyDescent="0.35">
      <c r="A172" s="89"/>
    </row>
    <row r="173" spans="1:3" x14ac:dyDescent="0.35">
      <c r="A173" s="90" t="s">
        <v>4060</v>
      </c>
    </row>
    <row r="174" spans="1:3" ht="15" thickBot="1" x14ac:dyDescent="0.4">
      <c r="A174" s="91" t="s">
        <v>4027</v>
      </c>
    </row>
    <row r="175" spans="1:3" ht="15" thickBot="1" x14ac:dyDescent="0.4"/>
    <row r="176" spans="1:3" x14ac:dyDescent="0.35">
      <c r="A176" s="97" t="s">
        <v>4061</v>
      </c>
    </row>
    <row r="177" spans="1:1" x14ac:dyDescent="0.35">
      <c r="A177" s="89"/>
    </row>
    <row r="178" spans="1:1" ht="15" thickBot="1" x14ac:dyDescent="0.4">
      <c r="A178" s="91" t="s">
        <v>4648</v>
      </c>
    </row>
    <row r="179" spans="1:1" ht="15" thickBot="1" x14ac:dyDescent="0.4">
      <c r="A179" s="90"/>
    </row>
    <row r="180" spans="1:1" x14ac:dyDescent="0.35">
      <c r="A180" s="97" t="s">
        <v>4067</v>
      </c>
    </row>
    <row r="181" spans="1:1" x14ac:dyDescent="0.35">
      <c r="A181" s="89"/>
    </row>
    <row r="182" spans="1:1" x14ac:dyDescent="0.35">
      <c r="A182" s="90" t="s">
        <v>99</v>
      </c>
    </row>
    <row r="183" spans="1:1" ht="15" thickBot="1" x14ac:dyDescent="0.4">
      <c r="A183" s="91" t="s">
        <v>4064</v>
      </c>
    </row>
    <row r="184" spans="1:1" ht="15" thickBot="1" x14ac:dyDescent="0.4"/>
    <row r="185" spans="1:1" x14ac:dyDescent="0.35">
      <c r="A185" s="97" t="s">
        <v>4068</v>
      </c>
    </row>
    <row r="186" spans="1:1" x14ac:dyDescent="0.35">
      <c r="A186" s="89"/>
    </row>
    <row r="187" spans="1:1" x14ac:dyDescent="0.35">
      <c r="A187" s="90" t="s">
        <v>4649</v>
      </c>
    </row>
    <row r="188" spans="1:1" x14ac:dyDescent="0.35">
      <c r="A188" s="90" t="s">
        <v>4063</v>
      </c>
    </row>
    <row r="189" spans="1:1" ht="15" thickBot="1" x14ac:dyDescent="0.4">
      <c r="A189" s="91" t="s">
        <v>4062</v>
      </c>
    </row>
    <row r="191" spans="1:1" ht="15" thickBot="1" x14ac:dyDescent="0.4"/>
    <row r="192" spans="1:1" x14ac:dyDescent="0.35">
      <c r="A192" s="97" t="s">
        <v>4069</v>
      </c>
    </row>
    <row r="193" spans="1:1" x14ac:dyDescent="0.35">
      <c r="A193" s="89"/>
    </row>
    <row r="194" spans="1:1" x14ac:dyDescent="0.35">
      <c r="A194" s="90" t="s">
        <v>4650</v>
      </c>
    </row>
    <row r="195" spans="1:1" x14ac:dyDescent="0.35">
      <c r="A195" s="90" t="s">
        <v>4065</v>
      </c>
    </row>
    <row r="196" spans="1:1" ht="15" thickBot="1" x14ac:dyDescent="0.4">
      <c r="A196" s="91" t="s">
        <v>4651</v>
      </c>
    </row>
    <row r="197" spans="1:1" ht="15" thickBot="1" x14ac:dyDescent="0.4"/>
    <row r="198" spans="1:1" x14ac:dyDescent="0.35">
      <c r="A198" s="97" t="s">
        <v>4070</v>
      </c>
    </row>
    <row r="199" spans="1:1" x14ac:dyDescent="0.35">
      <c r="A199" s="89"/>
    </row>
    <row r="200" spans="1:1" x14ac:dyDescent="0.35">
      <c r="A200" s="90" t="s">
        <v>4064</v>
      </c>
    </row>
    <row r="201" spans="1:1" x14ac:dyDescent="0.35">
      <c r="A201" s="90" t="s">
        <v>4063</v>
      </c>
    </row>
    <row r="202" spans="1:1" ht="15" thickBot="1" x14ac:dyDescent="0.4">
      <c r="A202" s="91" t="s">
        <v>27</v>
      </c>
    </row>
    <row r="203" spans="1:1" ht="15" thickBot="1" x14ac:dyDescent="0.4"/>
    <row r="204" spans="1:1" x14ac:dyDescent="0.35">
      <c r="A204" s="97" t="s">
        <v>4071</v>
      </c>
    </row>
    <row r="205" spans="1:1" x14ac:dyDescent="0.35">
      <c r="A205" s="89"/>
    </row>
    <row r="206" spans="1:1" x14ac:dyDescent="0.35">
      <c r="A206" s="90" t="s">
        <v>30</v>
      </c>
    </row>
    <row r="207" spans="1:1" x14ac:dyDescent="0.35">
      <c r="A207" s="90" t="s">
        <v>32</v>
      </c>
    </row>
    <row r="208" spans="1:1" x14ac:dyDescent="0.35">
      <c r="A208" s="90" t="s">
        <v>29</v>
      </c>
    </row>
    <row r="209" spans="1:2" x14ac:dyDescent="0.35">
      <c r="A209" s="90" t="s">
        <v>31</v>
      </c>
    </row>
    <row r="210" spans="1:2" x14ac:dyDescent="0.35">
      <c r="A210" s="90" t="s">
        <v>34</v>
      </c>
    </row>
    <row r="211" spans="1:2" ht="15" thickBot="1" x14ac:dyDescent="0.4">
      <c r="A211" s="91" t="s">
        <v>33</v>
      </c>
    </row>
    <row r="213" spans="1:2" x14ac:dyDescent="0.35">
      <c r="A213" s="81" t="s">
        <v>4086</v>
      </c>
    </row>
    <row r="216" spans="1:2" x14ac:dyDescent="0.35">
      <c r="A216" s="60" t="s">
        <v>4087</v>
      </c>
      <c r="B216" s="81" t="s">
        <v>4160</v>
      </c>
    </row>
    <row r="217" spans="1:2" x14ac:dyDescent="0.35">
      <c r="A217" s="60" t="s">
        <v>4088</v>
      </c>
    </row>
    <row r="218" spans="1:2" x14ac:dyDescent="0.35">
      <c r="A218" s="60" t="s">
        <v>4089</v>
      </c>
    </row>
    <row r="219" spans="1:2" x14ac:dyDescent="0.35">
      <c r="A219" s="60" t="s">
        <v>4090</v>
      </c>
    </row>
    <row r="220" spans="1:2" x14ac:dyDescent="0.35">
      <c r="A220" s="60" t="s">
        <v>4091</v>
      </c>
    </row>
    <row r="221" spans="1:2" x14ac:dyDescent="0.35">
      <c r="A221" s="60" t="s">
        <v>4092</v>
      </c>
    </row>
    <row r="224" spans="1:2" x14ac:dyDescent="0.35">
      <c r="A224" s="81" t="s">
        <v>4107</v>
      </c>
    </row>
    <row r="229" spans="1:1" ht="15" thickBot="1" x14ac:dyDescent="0.4"/>
    <row r="230" spans="1:1" x14ac:dyDescent="0.35">
      <c r="A230" s="131" t="s">
        <v>4625</v>
      </c>
    </row>
    <row r="231" spans="1:1" x14ac:dyDescent="0.35">
      <c r="A231" s="136" t="s">
        <v>4630</v>
      </c>
    </row>
    <row r="232" spans="1:1" x14ac:dyDescent="0.35">
      <c r="A232" s="132" t="s">
        <v>4158</v>
      </c>
    </row>
    <row r="233" spans="1:1" x14ac:dyDescent="0.35">
      <c r="A233" s="132" t="s">
        <v>4646</v>
      </c>
    </row>
    <row r="234" spans="1:1" x14ac:dyDescent="0.35">
      <c r="A234" s="132" t="s">
        <v>4098</v>
      </c>
    </row>
    <row r="235" spans="1:1" x14ac:dyDescent="0.35">
      <c r="A235" s="132" t="s">
        <v>4645</v>
      </c>
    </row>
    <row r="236" spans="1:1" x14ac:dyDescent="0.35">
      <c r="A236" s="132" t="s">
        <v>4636</v>
      </c>
    </row>
    <row r="237" spans="1:1" x14ac:dyDescent="0.35">
      <c r="A237" s="132" t="s">
        <v>4043</v>
      </c>
    </row>
    <row r="238" spans="1:1" x14ac:dyDescent="0.35">
      <c r="A238" s="132" t="s">
        <v>4637</v>
      </c>
    </row>
    <row r="239" spans="1:1" x14ac:dyDescent="0.35">
      <c r="A239" s="132" t="s">
        <v>4082</v>
      </c>
    </row>
    <row r="240" spans="1:1" x14ac:dyDescent="0.35">
      <c r="A240" s="132" t="s">
        <v>4083</v>
      </c>
    </row>
    <row r="241" spans="1:1" x14ac:dyDescent="0.35">
      <c r="A241" s="130"/>
    </row>
    <row r="242" spans="1:1" x14ac:dyDescent="0.35">
      <c r="A242" s="130"/>
    </row>
    <row r="243" spans="1:1" x14ac:dyDescent="0.35">
      <c r="A243" s="130" t="s">
        <v>4164</v>
      </c>
    </row>
    <row r="244" spans="1:1" x14ac:dyDescent="0.35">
      <c r="A244" s="130" t="s">
        <v>4163</v>
      </c>
    </row>
    <row r="245" spans="1:1" x14ac:dyDescent="0.35">
      <c r="A245" s="130"/>
    </row>
    <row r="246" spans="1:1" x14ac:dyDescent="0.35">
      <c r="A246" s="130"/>
    </row>
    <row r="247" spans="1:1" x14ac:dyDescent="0.35">
      <c r="A247" s="130"/>
    </row>
    <row r="248" spans="1:1" x14ac:dyDescent="0.35">
      <c r="A248" s="130"/>
    </row>
    <row r="251" spans="1:1" x14ac:dyDescent="0.35">
      <c r="A251" s="135" t="s">
        <v>4631</v>
      </c>
    </row>
    <row r="252" spans="1:1" x14ac:dyDescent="0.35">
      <c r="A252" s="135" t="s">
        <v>4630</v>
      </c>
    </row>
    <row r="253" spans="1:1" x14ac:dyDescent="0.35">
      <c r="A253" s="130" t="s">
        <v>1711</v>
      </c>
    </row>
    <row r="254" spans="1:1" x14ac:dyDescent="0.35">
      <c r="A254" s="130" t="s">
        <v>146</v>
      </c>
    </row>
    <row r="255" spans="1:1" x14ac:dyDescent="0.35">
      <c r="A255" s="130" t="s">
        <v>4626</v>
      </c>
    </row>
    <row r="256" spans="1:1" x14ac:dyDescent="0.35">
      <c r="A256" s="130" t="s">
        <v>4093</v>
      </c>
    </row>
    <row r="257" spans="1:1" x14ac:dyDescent="0.35">
      <c r="A257" s="130" t="s">
        <v>5867</v>
      </c>
    </row>
    <row r="258" spans="1:1" x14ac:dyDescent="0.35">
      <c r="A258" s="130" t="s">
        <v>138</v>
      </c>
    </row>
    <row r="259" spans="1:1" x14ac:dyDescent="0.35">
      <c r="A259" s="130" t="s">
        <v>4638</v>
      </c>
    </row>
    <row r="260" spans="1:1" x14ac:dyDescent="0.35">
      <c r="A260" s="130"/>
    </row>
    <row r="261" spans="1:1" x14ac:dyDescent="0.35">
      <c r="A261" s="135" t="s">
        <v>4627</v>
      </c>
    </row>
    <row r="262" spans="1:1" x14ac:dyDescent="0.35">
      <c r="A262" s="135" t="s">
        <v>4630</v>
      </c>
    </row>
    <row r="263" spans="1:1" x14ac:dyDescent="0.35">
      <c r="A263" s="130" t="s">
        <v>4629</v>
      </c>
    </row>
    <row r="264" spans="1:1" x14ac:dyDescent="0.35">
      <c r="A264" s="130" t="s">
        <v>4632</v>
      </c>
    </row>
    <row r="265" spans="1:1" x14ac:dyDescent="0.35">
      <c r="A265" s="130" t="s">
        <v>4628</v>
      </c>
    </row>
    <row r="266" spans="1:1" x14ac:dyDescent="0.35">
      <c r="A266" s="130" t="s">
        <v>51</v>
      </c>
    </row>
    <row r="269" spans="1:1" x14ac:dyDescent="0.35">
      <c r="A269" s="81" t="s">
        <v>4639</v>
      </c>
    </row>
    <row r="270" spans="1:1" x14ac:dyDescent="0.35">
      <c r="A270" s="81" t="s">
        <v>4107</v>
      </c>
    </row>
    <row r="271" spans="1:1" x14ac:dyDescent="0.35">
      <c r="A271" s="81" t="s">
        <v>4640</v>
      </c>
    </row>
    <row r="274" spans="1:1" ht="18.5" x14ac:dyDescent="0.45">
      <c r="A274" s="295" t="s">
        <v>4107</v>
      </c>
    </row>
    <row r="275" spans="1:1" ht="18.5" x14ac:dyDescent="0.4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262"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262"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262"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263" t="s">
        <v>6573</v>
      </c>
      <c r="C35" t="s">
        <v>6042</v>
      </c>
      <c r="D35" t="s">
        <v>321</v>
      </c>
      <c r="E35" t="s">
        <v>320</v>
      </c>
      <c r="F35" t="s">
        <v>6574</v>
      </c>
      <c r="G35" t="s">
        <v>6575</v>
      </c>
      <c r="I35" t="s">
        <v>546</v>
      </c>
      <c r="J35" t="s">
        <v>173</v>
      </c>
      <c r="K35" s="263" t="s">
        <v>545</v>
      </c>
      <c r="L35" s="262"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262"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262" t="s">
        <v>6559</v>
      </c>
    </row>
    <row r="64" spans="1:12" x14ac:dyDescent="0.35">
      <c r="A64">
        <v>64</v>
      </c>
      <c r="B64" t="s">
        <v>1281</v>
      </c>
      <c r="C64" t="s">
        <v>5573</v>
      </c>
      <c r="D64" t="s">
        <v>321</v>
      </c>
      <c r="E64" t="s">
        <v>320</v>
      </c>
      <c r="F64" t="s">
        <v>6325</v>
      </c>
      <c r="G64" t="s">
        <v>6075</v>
      </c>
      <c r="H64">
        <v>0</v>
      </c>
      <c r="I64" t="s">
        <v>338</v>
      </c>
      <c r="J64" t="s">
        <v>173</v>
      </c>
      <c r="K64" t="s">
        <v>1151</v>
      </c>
      <c r="L64" s="262"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262" t="s">
        <v>6559</v>
      </c>
    </row>
    <row r="83" spans="1:12" x14ac:dyDescent="0.35">
      <c r="A83">
        <v>83</v>
      </c>
      <c r="B83" t="s">
        <v>5896</v>
      </c>
      <c r="C83" t="s">
        <v>5897</v>
      </c>
      <c r="D83" t="s">
        <v>321</v>
      </c>
      <c r="E83" t="s">
        <v>320</v>
      </c>
      <c r="F83" t="s">
        <v>1376</v>
      </c>
      <c r="G83" t="s">
        <v>6338</v>
      </c>
      <c r="H83" t="s">
        <v>6339</v>
      </c>
      <c r="I83" t="s">
        <v>338</v>
      </c>
      <c r="J83" t="s">
        <v>173</v>
      </c>
      <c r="K83" t="s">
        <v>6340</v>
      </c>
      <c r="L83" s="262"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262"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262"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262"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262"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262"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262"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262"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262"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262"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263" t="s">
        <v>6576</v>
      </c>
      <c r="C251" t="s">
        <v>6577</v>
      </c>
      <c r="D251" t="s">
        <v>321</v>
      </c>
      <c r="E251" t="s">
        <v>320</v>
      </c>
      <c r="F251" t="s">
        <v>6578</v>
      </c>
      <c r="G251" t="s">
        <v>6579</v>
      </c>
      <c r="I251" t="s">
        <v>1456</v>
      </c>
      <c r="J251" t="s">
        <v>173</v>
      </c>
      <c r="K251" s="263" t="s">
        <v>1455</v>
      </c>
      <c r="L251" s="262" t="s">
        <v>6559</v>
      </c>
    </row>
    <row r="252" spans="1:12" x14ac:dyDescent="0.35">
      <c r="A252">
        <v>252</v>
      </c>
      <c r="B252" t="s">
        <v>551</v>
      </c>
      <c r="C252" t="s">
        <v>5954</v>
      </c>
      <c r="D252" t="s">
        <v>321</v>
      </c>
      <c r="E252" t="s">
        <v>320</v>
      </c>
      <c r="F252" t="s">
        <v>549</v>
      </c>
      <c r="G252" t="s">
        <v>548</v>
      </c>
      <c r="H252" t="s">
        <v>547</v>
      </c>
      <c r="I252" t="s">
        <v>546</v>
      </c>
      <c r="J252" t="s">
        <v>173</v>
      </c>
      <c r="K252" t="s">
        <v>545</v>
      </c>
      <c r="L252" s="262"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262"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262"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262"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262"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262"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262"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263" t="s">
        <v>6568</v>
      </c>
      <c r="C409" t="s">
        <v>5928</v>
      </c>
      <c r="D409" t="s">
        <v>177</v>
      </c>
      <c r="E409" t="s">
        <v>176</v>
      </c>
      <c r="F409" t="s">
        <v>6335</v>
      </c>
      <c r="G409" t="s">
        <v>207</v>
      </c>
      <c r="H409">
        <v>0</v>
      </c>
      <c r="I409" t="s">
        <v>206</v>
      </c>
      <c r="J409" t="s">
        <v>173</v>
      </c>
      <c r="K409" s="263" t="s">
        <v>205</v>
      </c>
      <c r="L409" s="262"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4072</v>
      </c>
      <c r="N1" t="s">
        <v>45</v>
      </c>
    </row>
    <row r="2" spans="2:19" x14ac:dyDescent="0.3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s>
  <sheetData>
    <row r="1" spans="1:16" ht="29" x14ac:dyDescent="0.3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5">
      <c r="L1855" s="262"/>
      <c r="M1855" s="264"/>
      <c r="N1855" s="267"/>
      <c r="O1855" s="267"/>
    </row>
    <row r="1856" spans="1:16" x14ac:dyDescent="0.35">
      <c r="L1856" s="262"/>
      <c r="M1856" s="264"/>
      <c r="N1856" s="267"/>
      <c r="O1856" s="267"/>
    </row>
    <row r="1857" spans="3:15" x14ac:dyDescent="0.35">
      <c r="L1857" s="262"/>
      <c r="M1857" s="264"/>
      <c r="N1857" s="267"/>
      <c r="O1857" s="267"/>
    </row>
    <row r="1858" spans="3:15" x14ac:dyDescent="0.35">
      <c r="M1858" s="264"/>
      <c r="N1858" s="267"/>
      <c r="O1858" s="267"/>
    </row>
    <row r="1859" spans="3:15" x14ac:dyDescent="0.35">
      <c r="L1859" s="262"/>
      <c r="M1859" s="264"/>
      <c r="N1859" s="267"/>
      <c r="O1859" s="267"/>
    </row>
    <row r="1860" spans="3:15" x14ac:dyDescent="0.35">
      <c r="L1860" s="262"/>
      <c r="M1860" s="264"/>
      <c r="N1860" s="267"/>
      <c r="O1860" s="267"/>
    </row>
    <row r="1861" spans="3:15" x14ac:dyDescent="0.35">
      <c r="L1861" s="262"/>
      <c r="M1861" s="264"/>
      <c r="N1861" s="267"/>
      <c r="O1861" s="267"/>
    </row>
    <row r="1862" spans="3:15" x14ac:dyDescent="0.35">
      <c r="L1862" s="262"/>
      <c r="M1862" s="264"/>
      <c r="N1862" s="267"/>
      <c r="O1862" s="267"/>
    </row>
    <row r="1863" spans="3:15" x14ac:dyDescent="0.35">
      <c r="C1863" s="263"/>
      <c r="N1863" s="266"/>
      <c r="O1863" s="266"/>
    </row>
    <row r="1864" spans="3:15" x14ac:dyDescent="0.35">
      <c r="M1864" s="264"/>
      <c r="N1864" s="267"/>
      <c r="O1864" s="267"/>
    </row>
    <row r="1865" spans="3:15" x14ac:dyDescent="0.3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97" t="s">
        <v>1673</v>
      </c>
      <c r="B1" s="297" t="s">
        <v>4166</v>
      </c>
      <c r="C1" s="298" t="s">
        <v>6119</v>
      </c>
      <c r="E1" s="297" t="s">
        <v>1673</v>
      </c>
      <c r="F1" s="297" t="s">
        <v>4166</v>
      </c>
      <c r="G1" s="300" t="s">
        <v>5920</v>
      </c>
      <c r="J1" s="234" t="s">
        <v>1673</v>
      </c>
      <c r="K1" s="235" t="s">
        <v>4166</v>
      </c>
      <c r="L1" s="236" t="s">
        <v>4167</v>
      </c>
    </row>
    <row r="2" spans="1:12" x14ac:dyDescent="0.35">
      <c r="A2" t="s">
        <v>4168</v>
      </c>
      <c r="B2" t="s">
        <v>1658</v>
      </c>
      <c r="C2" s="299" t="s">
        <v>5921</v>
      </c>
      <c r="E2" t="s">
        <v>4168</v>
      </c>
      <c r="F2" t="s">
        <v>1658</v>
      </c>
      <c r="G2" s="301" t="s">
        <v>5921</v>
      </c>
      <c r="J2" s="237" t="s">
        <v>4168</v>
      </c>
      <c r="K2" s="237" t="s">
        <v>1658</v>
      </c>
      <c r="L2" s="238">
        <v>0.2</v>
      </c>
    </row>
    <row r="3" spans="1:12" x14ac:dyDescent="0.35">
      <c r="A3" t="s">
        <v>4170</v>
      </c>
      <c r="B3" t="s">
        <v>1646</v>
      </c>
      <c r="C3" s="299" t="s">
        <v>5922</v>
      </c>
      <c r="E3" t="s">
        <v>4170</v>
      </c>
      <c r="F3" t="s">
        <v>1646</v>
      </c>
      <c r="G3" s="301" t="s">
        <v>5921</v>
      </c>
      <c r="J3" s="239" t="s">
        <v>4169</v>
      </c>
      <c r="K3" s="239" t="s">
        <v>1650</v>
      </c>
      <c r="L3" s="240">
        <v>0.05</v>
      </c>
    </row>
    <row r="4" spans="1:12" x14ac:dyDescent="0.35">
      <c r="A4" t="s">
        <v>4171</v>
      </c>
      <c r="B4" t="s">
        <v>1635</v>
      </c>
      <c r="C4" s="299" t="s">
        <v>5922</v>
      </c>
      <c r="E4" t="s">
        <v>4171</v>
      </c>
      <c r="F4" t="s">
        <v>1635</v>
      </c>
      <c r="G4" s="301" t="s">
        <v>5921</v>
      </c>
      <c r="J4" s="239" t="s">
        <v>4170</v>
      </c>
      <c r="K4" s="239" t="s">
        <v>1646</v>
      </c>
      <c r="L4" s="240">
        <v>0.2</v>
      </c>
    </row>
    <row r="5" spans="1:12" x14ac:dyDescent="0.35">
      <c r="A5" t="s">
        <v>4172</v>
      </c>
      <c r="B5" t="s">
        <v>1623</v>
      </c>
      <c r="C5" s="299" t="s">
        <v>5922</v>
      </c>
      <c r="E5" t="s">
        <v>4172</v>
      </c>
      <c r="F5" t="s">
        <v>1623</v>
      </c>
      <c r="G5" s="301" t="s">
        <v>5922</v>
      </c>
      <c r="J5" s="239" t="s">
        <v>4171</v>
      </c>
      <c r="K5" s="239" t="s">
        <v>1635</v>
      </c>
      <c r="L5" s="240">
        <v>0.2</v>
      </c>
    </row>
    <row r="6" spans="1:12" x14ac:dyDescent="0.35">
      <c r="A6" t="s">
        <v>4173</v>
      </c>
      <c r="B6" t="s">
        <v>697</v>
      </c>
      <c r="C6" s="299" t="s">
        <v>5921</v>
      </c>
      <c r="E6" t="s">
        <v>4173</v>
      </c>
      <c r="F6" t="s">
        <v>697</v>
      </c>
      <c r="G6" s="301" t="s">
        <v>5922</v>
      </c>
      <c r="J6" s="239" t="s">
        <v>4172</v>
      </c>
      <c r="K6" s="239" t="s">
        <v>1623</v>
      </c>
      <c r="L6" s="240">
        <v>0.15</v>
      </c>
    </row>
    <row r="7" spans="1:12" x14ac:dyDescent="0.35">
      <c r="A7" t="s">
        <v>4174</v>
      </c>
      <c r="B7" t="s">
        <v>1169</v>
      </c>
      <c r="C7" s="299" t="s">
        <v>5923</v>
      </c>
      <c r="E7" t="s">
        <v>4174</v>
      </c>
      <c r="F7" t="s">
        <v>1169</v>
      </c>
      <c r="G7" s="301" t="s">
        <v>5923</v>
      </c>
      <c r="J7" s="239" t="s">
        <v>4173</v>
      </c>
      <c r="K7" s="239" t="s">
        <v>697</v>
      </c>
      <c r="L7" s="240">
        <v>0.15</v>
      </c>
    </row>
    <row r="8" spans="1:12" x14ac:dyDescent="0.35">
      <c r="A8" t="s">
        <v>4175</v>
      </c>
      <c r="B8" t="s">
        <v>1614</v>
      </c>
      <c r="C8" s="299" t="s">
        <v>5924</v>
      </c>
      <c r="E8" t="s">
        <v>4175</v>
      </c>
      <c r="F8" t="s">
        <v>1614</v>
      </c>
      <c r="G8" s="301" t="s">
        <v>5924</v>
      </c>
      <c r="J8" s="239" t="s">
        <v>4174</v>
      </c>
      <c r="K8" s="239" t="s">
        <v>1169</v>
      </c>
      <c r="L8" s="240">
        <v>0.05</v>
      </c>
    </row>
    <row r="9" spans="1:12" x14ac:dyDescent="0.35">
      <c r="A9" t="s">
        <v>4176</v>
      </c>
      <c r="B9" t="s">
        <v>1605</v>
      </c>
      <c r="C9" s="299" t="s">
        <v>5923</v>
      </c>
      <c r="E9" t="s">
        <v>4176</v>
      </c>
      <c r="F9" t="s">
        <v>1605</v>
      </c>
      <c r="G9" s="301" t="s">
        <v>5922</v>
      </c>
      <c r="J9" s="239" t="s">
        <v>4175</v>
      </c>
      <c r="K9" s="239" t="s">
        <v>1614</v>
      </c>
      <c r="L9" s="240">
        <v>0.05</v>
      </c>
    </row>
    <row r="10" spans="1:12" x14ac:dyDescent="0.35">
      <c r="A10" t="s">
        <v>4177</v>
      </c>
      <c r="B10" t="s">
        <v>1589</v>
      </c>
      <c r="C10" s="299" t="s">
        <v>5921</v>
      </c>
      <c r="E10" t="s">
        <v>4177</v>
      </c>
      <c r="F10" t="s">
        <v>1589</v>
      </c>
      <c r="G10" s="301" t="s">
        <v>5922</v>
      </c>
      <c r="J10" s="239" t="s">
        <v>4176</v>
      </c>
      <c r="K10" s="239" t="s">
        <v>1605</v>
      </c>
      <c r="L10" s="240">
        <v>0.15</v>
      </c>
    </row>
    <row r="11" spans="1:12" x14ac:dyDescent="0.35">
      <c r="A11" t="s">
        <v>4178</v>
      </c>
      <c r="B11" t="s">
        <v>1584</v>
      </c>
      <c r="C11" s="299" t="s">
        <v>5922</v>
      </c>
      <c r="E11" t="s">
        <v>4178</v>
      </c>
      <c r="F11" t="s">
        <v>1584</v>
      </c>
      <c r="G11" s="301" t="s">
        <v>5922</v>
      </c>
      <c r="J11" s="239" t="s">
        <v>4177</v>
      </c>
      <c r="K11" s="239" t="s">
        <v>1589</v>
      </c>
      <c r="L11" s="240">
        <v>0.15</v>
      </c>
    </row>
    <row r="12" spans="1:12" x14ac:dyDescent="0.35">
      <c r="A12" t="s">
        <v>4179</v>
      </c>
      <c r="B12" t="s">
        <v>1580</v>
      </c>
      <c r="C12" s="299" t="s">
        <v>5921</v>
      </c>
      <c r="E12" t="s">
        <v>4179</v>
      </c>
      <c r="F12" t="s">
        <v>1580</v>
      </c>
      <c r="G12" s="301" t="s">
        <v>5922</v>
      </c>
      <c r="J12" s="239" t="s">
        <v>4178</v>
      </c>
      <c r="K12" s="239" t="s">
        <v>1584</v>
      </c>
      <c r="L12" s="240">
        <v>0.15</v>
      </c>
    </row>
    <row r="13" spans="1:12" x14ac:dyDescent="0.35">
      <c r="A13" t="s">
        <v>4180</v>
      </c>
      <c r="B13" t="s">
        <v>1573</v>
      </c>
      <c r="C13" s="299" t="s">
        <v>5921</v>
      </c>
      <c r="E13" t="s">
        <v>4180</v>
      </c>
      <c r="F13" t="s">
        <v>1573</v>
      </c>
      <c r="G13" s="301" t="s">
        <v>5921</v>
      </c>
      <c r="J13" s="239" t="s">
        <v>4179</v>
      </c>
      <c r="K13" s="239" t="s">
        <v>1580</v>
      </c>
      <c r="L13" s="240">
        <v>0.15</v>
      </c>
    </row>
    <row r="14" spans="1:12" x14ac:dyDescent="0.35">
      <c r="A14" t="s">
        <v>4181</v>
      </c>
      <c r="B14" t="s">
        <v>1566</v>
      </c>
      <c r="C14" s="299" t="s">
        <v>5923</v>
      </c>
      <c r="E14" t="s">
        <v>4181</v>
      </c>
      <c r="F14" t="s">
        <v>1566</v>
      </c>
      <c r="G14" s="301" t="s">
        <v>5923</v>
      </c>
      <c r="J14" s="239" t="s">
        <v>4180</v>
      </c>
      <c r="K14" s="239" t="s">
        <v>1573</v>
      </c>
      <c r="L14" s="240">
        <v>0.15</v>
      </c>
    </row>
    <row r="15" spans="1:12" x14ac:dyDescent="0.35">
      <c r="A15" t="s">
        <v>4182</v>
      </c>
      <c r="B15" t="s">
        <v>1562</v>
      </c>
      <c r="C15" s="299" t="s">
        <v>5922</v>
      </c>
      <c r="E15" t="s">
        <v>4182</v>
      </c>
      <c r="F15" t="s">
        <v>1562</v>
      </c>
      <c r="G15" s="301" t="s">
        <v>5922</v>
      </c>
      <c r="J15" s="239" t="s">
        <v>4181</v>
      </c>
      <c r="K15" s="239" t="s">
        <v>1566</v>
      </c>
      <c r="L15" s="240">
        <v>0.1</v>
      </c>
    </row>
    <row r="16" spans="1:12" x14ac:dyDescent="0.35">
      <c r="A16" t="s">
        <v>4183</v>
      </c>
      <c r="B16" t="s">
        <v>1559</v>
      </c>
      <c r="C16" s="299" t="s">
        <v>5921</v>
      </c>
      <c r="E16" t="s">
        <v>4183</v>
      </c>
      <c r="F16" t="s">
        <v>1559</v>
      </c>
      <c r="G16" s="301" t="s">
        <v>5921</v>
      </c>
      <c r="J16" s="239" t="s">
        <v>4182</v>
      </c>
      <c r="K16" s="239" t="s">
        <v>1562</v>
      </c>
      <c r="L16" s="240">
        <v>0.15</v>
      </c>
    </row>
    <row r="17" spans="1:12" x14ac:dyDescent="0.35">
      <c r="A17" t="s">
        <v>4184</v>
      </c>
      <c r="B17" t="s">
        <v>1555</v>
      </c>
      <c r="C17" s="299" t="s">
        <v>5925</v>
      </c>
      <c r="E17" t="s">
        <v>4184</v>
      </c>
      <c r="F17" t="s">
        <v>1555</v>
      </c>
      <c r="G17" s="301" t="s">
        <v>5925</v>
      </c>
      <c r="J17" s="239" t="s">
        <v>4183</v>
      </c>
      <c r="K17" s="239" t="s">
        <v>1559</v>
      </c>
      <c r="L17" s="240">
        <v>0.2</v>
      </c>
    </row>
    <row r="18" spans="1:12" x14ac:dyDescent="0.35">
      <c r="A18" t="s">
        <v>4185</v>
      </c>
      <c r="B18" t="s">
        <v>1542</v>
      </c>
      <c r="C18" s="299" t="s">
        <v>5921</v>
      </c>
      <c r="E18" t="s">
        <v>4185</v>
      </c>
      <c r="F18" t="s">
        <v>1542</v>
      </c>
      <c r="G18" s="301" t="s">
        <v>5921</v>
      </c>
      <c r="J18" s="239" t="s">
        <v>4184</v>
      </c>
      <c r="K18" s="239" t="s">
        <v>1555</v>
      </c>
      <c r="L18" s="240">
        <v>0</v>
      </c>
    </row>
    <row r="19" spans="1:12" x14ac:dyDescent="0.35">
      <c r="A19" t="s">
        <v>4186</v>
      </c>
      <c r="B19" t="s">
        <v>1527</v>
      </c>
      <c r="C19" s="299" t="s">
        <v>5921</v>
      </c>
      <c r="E19" t="s">
        <v>4186</v>
      </c>
      <c r="F19" t="s">
        <v>1527</v>
      </c>
      <c r="G19" s="301" t="s">
        <v>5921</v>
      </c>
      <c r="J19" s="239" t="s">
        <v>4185</v>
      </c>
      <c r="K19" s="239" t="s">
        <v>1542</v>
      </c>
      <c r="L19" s="240">
        <v>0.2</v>
      </c>
    </row>
    <row r="20" spans="1:12" x14ac:dyDescent="0.35">
      <c r="A20" t="s">
        <v>4187</v>
      </c>
      <c r="B20" t="s">
        <v>122</v>
      </c>
      <c r="C20" s="299" t="s">
        <v>5922</v>
      </c>
      <c r="E20" t="s">
        <v>4187</v>
      </c>
      <c r="F20" t="s">
        <v>122</v>
      </c>
      <c r="G20" s="301" t="s">
        <v>5922</v>
      </c>
      <c r="J20" s="239" t="s">
        <v>4186</v>
      </c>
      <c r="K20" s="239" t="s">
        <v>1527</v>
      </c>
      <c r="L20" s="240">
        <v>0.2</v>
      </c>
    </row>
    <row r="21" spans="1:12" x14ac:dyDescent="0.35">
      <c r="A21" t="s">
        <v>4188</v>
      </c>
      <c r="B21" t="s">
        <v>511</v>
      </c>
      <c r="C21" s="299" t="s">
        <v>5921</v>
      </c>
      <c r="E21" t="s">
        <v>4188</v>
      </c>
      <c r="F21" t="s">
        <v>511</v>
      </c>
      <c r="G21" s="301" t="s">
        <v>5921</v>
      </c>
      <c r="J21" s="239" t="s">
        <v>4187</v>
      </c>
      <c r="K21" s="239" t="s">
        <v>122</v>
      </c>
      <c r="L21" s="240">
        <v>0.15</v>
      </c>
    </row>
    <row r="22" spans="1:12" x14ac:dyDescent="0.35">
      <c r="A22" t="s">
        <v>4189</v>
      </c>
      <c r="B22" t="s">
        <v>338</v>
      </c>
      <c r="C22" s="299" t="s">
        <v>5926</v>
      </c>
      <c r="E22" t="s">
        <v>4189</v>
      </c>
      <c r="F22" t="s">
        <v>338</v>
      </c>
      <c r="G22" s="301" t="s">
        <v>5926</v>
      </c>
      <c r="J22" s="239" t="s">
        <v>4188</v>
      </c>
      <c r="K22" s="239" t="s">
        <v>511</v>
      </c>
      <c r="L22" s="240">
        <v>0.2</v>
      </c>
    </row>
    <row r="23" spans="1:12" x14ac:dyDescent="0.35">
      <c r="A23" t="s">
        <v>4190</v>
      </c>
      <c r="B23" t="s">
        <v>329</v>
      </c>
      <c r="C23" s="299" t="s">
        <v>5921</v>
      </c>
      <c r="E23" t="s">
        <v>4190</v>
      </c>
      <c r="F23" t="s">
        <v>329</v>
      </c>
      <c r="G23" s="301" t="s">
        <v>5921</v>
      </c>
      <c r="J23" s="239" t="s">
        <v>4189</v>
      </c>
      <c r="K23" s="239" t="s">
        <v>338</v>
      </c>
      <c r="L23" s="240">
        <v>0.25</v>
      </c>
    </row>
    <row r="24" spans="1:12" x14ac:dyDescent="0.35">
      <c r="A24" t="s">
        <v>4192</v>
      </c>
      <c r="B24" t="s">
        <v>362</v>
      </c>
      <c r="C24" s="299" t="s">
        <v>5925</v>
      </c>
      <c r="E24" t="s">
        <v>4192</v>
      </c>
      <c r="F24" t="s">
        <v>362</v>
      </c>
      <c r="G24" s="301" t="s">
        <v>5925</v>
      </c>
      <c r="J24" s="239" t="s">
        <v>4190</v>
      </c>
      <c r="K24" s="239" t="s">
        <v>329</v>
      </c>
      <c r="L24" s="240">
        <v>0.2</v>
      </c>
    </row>
    <row r="25" spans="1:12" x14ac:dyDescent="0.35">
      <c r="A25" t="s">
        <v>4193</v>
      </c>
      <c r="B25" t="s">
        <v>1482</v>
      </c>
      <c r="C25" s="299" t="s">
        <v>5922</v>
      </c>
      <c r="E25" t="s">
        <v>4193</v>
      </c>
      <c r="F25" t="s">
        <v>1482</v>
      </c>
      <c r="G25" s="301" t="s">
        <v>5922</v>
      </c>
      <c r="J25" s="239" t="s">
        <v>4191</v>
      </c>
      <c r="K25" s="239" t="s">
        <v>1486</v>
      </c>
      <c r="L25" s="240">
        <v>0</v>
      </c>
    </row>
    <row r="26" spans="1:12" x14ac:dyDescent="0.35">
      <c r="A26" t="s">
        <v>4194</v>
      </c>
      <c r="B26" t="s">
        <v>1478</v>
      </c>
      <c r="C26" s="299" t="s">
        <v>5923</v>
      </c>
      <c r="E26" t="s">
        <v>4194</v>
      </c>
      <c r="F26" t="s">
        <v>1478</v>
      </c>
      <c r="G26" s="301" t="s">
        <v>5923</v>
      </c>
      <c r="J26" s="239" t="s">
        <v>4192</v>
      </c>
      <c r="K26" s="239" t="s">
        <v>362</v>
      </c>
      <c r="L26" s="240">
        <v>0</v>
      </c>
    </row>
    <row r="27" spans="1:12" x14ac:dyDescent="0.35">
      <c r="A27" t="s">
        <v>4195</v>
      </c>
      <c r="B27" t="s">
        <v>1475</v>
      </c>
      <c r="C27" s="299" t="s">
        <v>5922</v>
      </c>
      <c r="E27" t="s">
        <v>4195</v>
      </c>
      <c r="F27" t="s">
        <v>1475</v>
      </c>
      <c r="G27" s="301" t="s">
        <v>5922</v>
      </c>
      <c r="J27" s="239" t="s">
        <v>4193</v>
      </c>
      <c r="K27" s="239" t="s">
        <v>1482</v>
      </c>
      <c r="L27" s="240">
        <v>0</v>
      </c>
    </row>
    <row r="28" spans="1:12" x14ac:dyDescent="0.35">
      <c r="A28" t="s">
        <v>4196</v>
      </c>
      <c r="B28" t="s">
        <v>1466</v>
      </c>
      <c r="C28" s="299" t="s">
        <v>5923</v>
      </c>
      <c r="E28" t="s">
        <v>4196</v>
      </c>
      <c r="F28" t="s">
        <v>1466</v>
      </c>
      <c r="G28" s="301" t="s">
        <v>5923</v>
      </c>
      <c r="J28" s="239" t="s">
        <v>4194</v>
      </c>
      <c r="K28" s="239" t="s">
        <v>1478</v>
      </c>
      <c r="L28" s="240">
        <v>0.1</v>
      </c>
    </row>
    <row r="29" spans="1:12" x14ac:dyDescent="0.35">
      <c r="A29" t="s">
        <v>4197</v>
      </c>
      <c r="B29" t="s">
        <v>1456</v>
      </c>
      <c r="C29" s="299" t="s">
        <v>5921</v>
      </c>
      <c r="E29" t="s">
        <v>4197</v>
      </c>
      <c r="F29" t="s">
        <v>1456</v>
      </c>
      <c r="G29" s="301" t="s">
        <v>5921</v>
      </c>
      <c r="J29" s="239" t="s">
        <v>4195</v>
      </c>
      <c r="K29" s="239" t="s">
        <v>1475</v>
      </c>
      <c r="L29" s="240">
        <v>0.1</v>
      </c>
    </row>
    <row r="30" spans="1:12" x14ac:dyDescent="0.35">
      <c r="A30" t="s">
        <v>4198</v>
      </c>
      <c r="B30" t="s">
        <v>1453</v>
      </c>
      <c r="C30" s="299" t="s">
        <v>5922</v>
      </c>
      <c r="E30" t="s">
        <v>4198</v>
      </c>
      <c r="F30" t="s">
        <v>1453</v>
      </c>
      <c r="G30" s="301" t="s">
        <v>5922</v>
      </c>
      <c r="J30" s="239" t="s">
        <v>4196</v>
      </c>
      <c r="K30" s="239" t="s">
        <v>1466</v>
      </c>
      <c r="L30" s="240">
        <v>0.1</v>
      </c>
    </row>
    <row r="31" spans="1:12" x14ac:dyDescent="0.35">
      <c r="A31" t="s">
        <v>4199</v>
      </c>
      <c r="B31" t="s">
        <v>1450</v>
      </c>
      <c r="C31" s="299" t="s">
        <v>5923</v>
      </c>
      <c r="E31" t="s">
        <v>4199</v>
      </c>
      <c r="F31" t="s">
        <v>1450</v>
      </c>
      <c r="G31" s="301" t="s">
        <v>5923</v>
      </c>
      <c r="J31" s="239" t="s">
        <v>4197</v>
      </c>
      <c r="K31" s="239" t="s">
        <v>1456</v>
      </c>
      <c r="L31" s="240">
        <v>0.2</v>
      </c>
    </row>
    <row r="32" spans="1:12" x14ac:dyDescent="0.35">
      <c r="A32" t="s">
        <v>4200</v>
      </c>
      <c r="B32" t="s">
        <v>1446</v>
      </c>
      <c r="C32" s="299" t="s">
        <v>5921</v>
      </c>
      <c r="E32" t="s">
        <v>4200</v>
      </c>
      <c r="F32" t="s">
        <v>1446</v>
      </c>
      <c r="G32" s="301" t="s">
        <v>5923</v>
      </c>
      <c r="J32" s="239" t="s">
        <v>4198</v>
      </c>
      <c r="K32" s="239" t="s">
        <v>1453</v>
      </c>
      <c r="L32" s="240">
        <v>0.15</v>
      </c>
    </row>
    <row r="33" spans="1:12" x14ac:dyDescent="0.35">
      <c r="A33" t="s">
        <v>4201</v>
      </c>
      <c r="B33" t="s">
        <v>641</v>
      </c>
      <c r="C33" s="299" t="s">
        <v>5922</v>
      </c>
      <c r="E33" t="s">
        <v>4201</v>
      </c>
      <c r="F33" t="s">
        <v>641</v>
      </c>
      <c r="G33" s="301" t="s">
        <v>5921</v>
      </c>
      <c r="J33" s="239" t="s">
        <v>4199</v>
      </c>
      <c r="K33" s="239" t="s">
        <v>1450</v>
      </c>
      <c r="L33" s="240">
        <v>0.1</v>
      </c>
    </row>
    <row r="34" spans="1:12" x14ac:dyDescent="0.35">
      <c r="A34" t="s">
        <v>4202</v>
      </c>
      <c r="B34" t="s">
        <v>1439</v>
      </c>
      <c r="C34" s="299" t="s">
        <v>5923</v>
      </c>
      <c r="E34" t="s">
        <v>4202</v>
      </c>
      <c r="F34" t="s">
        <v>1439</v>
      </c>
      <c r="G34" s="301" t="s">
        <v>5923</v>
      </c>
      <c r="J34" s="239" t="s">
        <v>4200</v>
      </c>
      <c r="K34" s="239" t="s">
        <v>1446</v>
      </c>
      <c r="L34" s="240">
        <v>0.15</v>
      </c>
    </row>
    <row r="35" spans="1:12" x14ac:dyDescent="0.35">
      <c r="A35" t="s">
        <v>4203</v>
      </c>
      <c r="B35" t="s">
        <v>1430</v>
      </c>
      <c r="C35" s="299" t="s">
        <v>5925</v>
      </c>
      <c r="E35" t="s">
        <v>4203</v>
      </c>
      <c r="F35" t="s">
        <v>1430</v>
      </c>
      <c r="G35" s="301" t="s">
        <v>5925</v>
      </c>
      <c r="J35" s="239" t="s">
        <v>4201</v>
      </c>
      <c r="K35" s="239" t="s">
        <v>641</v>
      </c>
      <c r="L35" s="240">
        <v>0.2</v>
      </c>
    </row>
    <row r="36" spans="1:12" x14ac:dyDescent="0.35">
      <c r="A36" t="s">
        <v>4204</v>
      </c>
      <c r="B36" t="s">
        <v>1426</v>
      </c>
      <c r="C36" s="299" t="s">
        <v>5921</v>
      </c>
      <c r="E36" t="s">
        <v>4204</v>
      </c>
      <c r="F36" t="s">
        <v>1426</v>
      </c>
      <c r="G36" s="301" t="s">
        <v>5921</v>
      </c>
      <c r="J36" s="239" t="s">
        <v>4202</v>
      </c>
      <c r="K36" s="239" t="s">
        <v>1439</v>
      </c>
      <c r="L36" s="240">
        <v>0.1</v>
      </c>
    </row>
    <row r="37" spans="1:12" x14ac:dyDescent="0.35">
      <c r="A37" t="s">
        <v>4205</v>
      </c>
      <c r="B37" t="s">
        <v>1414</v>
      </c>
      <c r="C37" s="299" t="s">
        <v>5923</v>
      </c>
      <c r="E37" t="s">
        <v>4205</v>
      </c>
      <c r="F37" t="s">
        <v>1414</v>
      </c>
      <c r="G37" s="301" t="s">
        <v>5923</v>
      </c>
      <c r="J37" s="239" t="s">
        <v>4203</v>
      </c>
      <c r="K37" s="239" t="s">
        <v>1430</v>
      </c>
      <c r="L37" s="240">
        <v>0</v>
      </c>
    </row>
    <row r="38" spans="1:12" x14ac:dyDescent="0.35">
      <c r="A38" t="s">
        <v>4206</v>
      </c>
      <c r="B38" t="s">
        <v>678</v>
      </c>
      <c r="C38" s="299" t="s">
        <v>5921</v>
      </c>
      <c r="E38" t="s">
        <v>4206</v>
      </c>
      <c r="F38" t="s">
        <v>678</v>
      </c>
      <c r="G38" s="301" t="s">
        <v>5921</v>
      </c>
      <c r="J38" s="239" t="s">
        <v>4204</v>
      </c>
      <c r="K38" s="239" t="s">
        <v>1426</v>
      </c>
      <c r="L38" s="240">
        <v>0.2</v>
      </c>
    </row>
    <row r="39" spans="1:12" x14ac:dyDescent="0.35">
      <c r="A39" t="s">
        <v>4207</v>
      </c>
      <c r="B39" t="s">
        <v>1136</v>
      </c>
      <c r="C39" s="299" t="s">
        <v>5921</v>
      </c>
      <c r="E39" t="s">
        <v>4207</v>
      </c>
      <c r="F39" t="s">
        <v>1136</v>
      </c>
      <c r="G39" s="301" t="s">
        <v>5921</v>
      </c>
      <c r="J39" s="239" t="s">
        <v>4205</v>
      </c>
      <c r="K39" s="239" t="s">
        <v>1414</v>
      </c>
      <c r="L39" s="240">
        <v>0.1</v>
      </c>
    </row>
    <row r="40" spans="1:12" x14ac:dyDescent="0.35">
      <c r="A40" t="s">
        <v>4208</v>
      </c>
      <c r="B40" t="s">
        <v>1397</v>
      </c>
      <c r="C40" s="299" t="s">
        <v>5921</v>
      </c>
      <c r="E40" t="s">
        <v>4208</v>
      </c>
      <c r="F40" t="s">
        <v>1397</v>
      </c>
      <c r="G40" s="301" t="s">
        <v>5921</v>
      </c>
      <c r="J40" s="239" t="s">
        <v>4206</v>
      </c>
      <c r="K40" s="239" t="s">
        <v>678</v>
      </c>
      <c r="L40" s="240">
        <v>0.2</v>
      </c>
    </row>
    <row r="41" spans="1:12" x14ac:dyDescent="0.35">
      <c r="A41" t="s">
        <v>4209</v>
      </c>
      <c r="B41" t="s">
        <v>1394</v>
      </c>
      <c r="C41" s="299" t="s">
        <v>5921</v>
      </c>
      <c r="E41" t="s">
        <v>4209</v>
      </c>
      <c r="F41" t="s">
        <v>1394</v>
      </c>
      <c r="G41" s="301" t="s">
        <v>5921</v>
      </c>
      <c r="J41" s="239" t="s">
        <v>4207</v>
      </c>
      <c r="K41" s="239" t="s">
        <v>1136</v>
      </c>
      <c r="L41" s="240">
        <v>0.2</v>
      </c>
    </row>
    <row r="42" spans="1:12" x14ac:dyDescent="0.35">
      <c r="A42" t="s">
        <v>4210</v>
      </c>
      <c r="B42" t="s">
        <v>1387</v>
      </c>
      <c r="C42" s="299" t="s">
        <v>5925</v>
      </c>
      <c r="E42" t="s">
        <v>4210</v>
      </c>
      <c r="F42" t="s">
        <v>1387</v>
      </c>
      <c r="G42" s="301" t="s">
        <v>5925</v>
      </c>
      <c r="J42" s="239" t="s">
        <v>4208</v>
      </c>
      <c r="K42" s="239" t="s">
        <v>1397</v>
      </c>
      <c r="L42" s="240">
        <v>0.2</v>
      </c>
    </row>
    <row r="43" spans="1:12" x14ac:dyDescent="0.35">
      <c r="A43" t="s">
        <v>4211</v>
      </c>
      <c r="B43" t="s">
        <v>1369</v>
      </c>
      <c r="C43" s="299" t="s">
        <v>5924</v>
      </c>
      <c r="E43" t="s">
        <v>4211</v>
      </c>
      <c r="F43" t="s">
        <v>1369</v>
      </c>
      <c r="G43" s="301" t="s">
        <v>5924</v>
      </c>
      <c r="J43" s="239" t="s">
        <v>4209</v>
      </c>
      <c r="K43" s="239" t="s">
        <v>1394</v>
      </c>
      <c r="L43" s="240">
        <v>0.2</v>
      </c>
    </row>
    <row r="44" spans="1:12" x14ac:dyDescent="0.35">
      <c r="A44" t="s">
        <v>4212</v>
      </c>
      <c r="B44" t="s">
        <v>1361</v>
      </c>
      <c r="C44" s="299" t="s">
        <v>5923</v>
      </c>
      <c r="E44" t="s">
        <v>4212</v>
      </c>
      <c r="F44" t="s">
        <v>1361</v>
      </c>
      <c r="G44" s="301" t="s">
        <v>5922</v>
      </c>
      <c r="J44" s="239" t="s">
        <v>4210</v>
      </c>
      <c r="K44" s="239" t="s">
        <v>1387</v>
      </c>
      <c r="L44" s="240">
        <v>0.05</v>
      </c>
    </row>
    <row r="45" spans="1:12" x14ac:dyDescent="0.35">
      <c r="A45" t="s">
        <v>4213</v>
      </c>
      <c r="B45" t="s">
        <v>1358</v>
      </c>
      <c r="C45" s="299" t="s">
        <v>5921</v>
      </c>
      <c r="E45" t="s">
        <v>4213</v>
      </c>
      <c r="F45" t="s">
        <v>1358</v>
      </c>
      <c r="G45" s="301" t="s">
        <v>5921</v>
      </c>
      <c r="J45" s="239" t="s">
        <v>4211</v>
      </c>
      <c r="K45" s="239" t="s">
        <v>1369</v>
      </c>
      <c r="L45" s="240">
        <v>0.05</v>
      </c>
    </row>
    <row r="46" spans="1:12" x14ac:dyDescent="0.35">
      <c r="A46" t="s">
        <v>4214</v>
      </c>
      <c r="B46" t="s">
        <v>1354</v>
      </c>
      <c r="C46" s="299" t="s">
        <v>5922</v>
      </c>
      <c r="E46" t="s">
        <v>4214</v>
      </c>
      <c r="F46" t="s">
        <v>1354</v>
      </c>
      <c r="G46" s="301" t="s">
        <v>5922</v>
      </c>
      <c r="J46" s="239" t="s">
        <v>4212</v>
      </c>
      <c r="K46" s="239" t="s">
        <v>1361</v>
      </c>
      <c r="L46" s="240">
        <v>0.15</v>
      </c>
    </row>
    <row r="47" spans="1:12" x14ac:dyDescent="0.35">
      <c r="A47" t="s">
        <v>4215</v>
      </c>
      <c r="B47" t="s">
        <v>1350</v>
      </c>
      <c r="C47" s="299" t="s">
        <v>5922</v>
      </c>
      <c r="E47" t="s">
        <v>4215</v>
      </c>
      <c r="F47" t="s">
        <v>1350</v>
      </c>
      <c r="G47" s="301" t="s">
        <v>5922</v>
      </c>
      <c r="J47" s="239" t="s">
        <v>4213</v>
      </c>
      <c r="K47" s="239" t="s">
        <v>1358</v>
      </c>
      <c r="L47" s="240">
        <v>0.15</v>
      </c>
    </row>
    <row r="48" spans="1:12" x14ac:dyDescent="0.35">
      <c r="A48" t="s">
        <v>4216</v>
      </c>
      <c r="B48" t="s">
        <v>1347</v>
      </c>
      <c r="C48" s="299" t="s">
        <v>5922</v>
      </c>
      <c r="E48" t="s">
        <v>4216</v>
      </c>
      <c r="F48" t="s">
        <v>1347</v>
      </c>
      <c r="G48" s="301" t="s">
        <v>5922</v>
      </c>
      <c r="J48" s="239" t="s">
        <v>4214</v>
      </c>
      <c r="K48" s="239" t="s">
        <v>1354</v>
      </c>
      <c r="L48" s="240">
        <v>0.15</v>
      </c>
    </row>
    <row r="49" spans="1:12" x14ac:dyDescent="0.35">
      <c r="A49" t="s">
        <v>4217</v>
      </c>
      <c r="B49" t="s">
        <v>1329</v>
      </c>
      <c r="C49" s="299" t="s">
        <v>5921</v>
      </c>
      <c r="E49" t="s">
        <v>4217</v>
      </c>
      <c r="F49" t="s">
        <v>1329</v>
      </c>
      <c r="G49" s="301" t="s">
        <v>5921</v>
      </c>
      <c r="J49" s="239" t="s">
        <v>4215</v>
      </c>
      <c r="K49" s="239" t="s">
        <v>1350</v>
      </c>
      <c r="L49" s="240">
        <v>0.15</v>
      </c>
    </row>
    <row r="50" spans="1:12" x14ac:dyDescent="0.35">
      <c r="A50" t="s">
        <v>4218</v>
      </c>
      <c r="B50" t="s">
        <v>506</v>
      </c>
      <c r="C50" s="299" t="s">
        <v>5925</v>
      </c>
      <c r="E50" t="s">
        <v>4218</v>
      </c>
      <c r="F50" t="s">
        <v>506</v>
      </c>
      <c r="G50" s="301" t="s">
        <v>5925</v>
      </c>
      <c r="J50" s="239" t="s">
        <v>4216</v>
      </c>
      <c r="K50" s="239" t="s">
        <v>1347</v>
      </c>
      <c r="L50" s="240">
        <v>0.15</v>
      </c>
    </row>
    <row r="51" spans="1:12" x14ac:dyDescent="0.35">
      <c r="A51" t="s">
        <v>4219</v>
      </c>
      <c r="B51" t="s">
        <v>1322</v>
      </c>
      <c r="C51" s="299" t="s">
        <v>5921</v>
      </c>
      <c r="E51" t="s">
        <v>4219</v>
      </c>
      <c r="F51" t="s">
        <v>1322</v>
      </c>
      <c r="G51" s="301" t="s">
        <v>5921</v>
      </c>
      <c r="J51" s="239" t="s">
        <v>4217</v>
      </c>
      <c r="K51" s="239" t="s">
        <v>1329</v>
      </c>
      <c r="L51" s="240">
        <v>0.2</v>
      </c>
    </row>
    <row r="52" spans="1:12" x14ac:dyDescent="0.35">
      <c r="A52" t="s">
        <v>4220</v>
      </c>
      <c r="B52" t="s">
        <v>1313</v>
      </c>
      <c r="C52" s="299" t="s">
        <v>5924</v>
      </c>
      <c r="E52" t="s">
        <v>4220</v>
      </c>
      <c r="F52" t="s">
        <v>1313</v>
      </c>
      <c r="G52" s="301" t="s">
        <v>5925</v>
      </c>
      <c r="J52" s="239" t="s">
        <v>4218</v>
      </c>
      <c r="K52" s="239" t="s">
        <v>506</v>
      </c>
      <c r="L52" s="240">
        <v>0</v>
      </c>
    </row>
    <row r="53" spans="1:12" x14ac:dyDescent="0.35">
      <c r="A53" t="s">
        <v>4221</v>
      </c>
      <c r="B53" t="s">
        <v>1310</v>
      </c>
      <c r="C53" s="299" t="s">
        <v>5922</v>
      </c>
      <c r="E53" t="s">
        <v>4221</v>
      </c>
      <c r="F53" t="s">
        <v>1310</v>
      </c>
      <c r="G53" s="301" t="s">
        <v>5922</v>
      </c>
      <c r="J53" s="239" t="s">
        <v>4219</v>
      </c>
      <c r="K53" s="239" t="s">
        <v>1322</v>
      </c>
      <c r="L53" s="240">
        <v>0.2</v>
      </c>
    </row>
    <row r="54" spans="1:12" x14ac:dyDescent="0.35">
      <c r="A54" t="s">
        <v>4222</v>
      </c>
      <c r="B54" t="s">
        <v>1303</v>
      </c>
      <c r="C54" s="299" t="s">
        <v>5923</v>
      </c>
      <c r="E54" t="s">
        <v>4222</v>
      </c>
      <c r="F54" t="s">
        <v>1303</v>
      </c>
      <c r="G54" s="301" t="s">
        <v>5922</v>
      </c>
      <c r="J54" s="239" t="s">
        <v>4220</v>
      </c>
      <c r="K54" s="239" t="s">
        <v>1313</v>
      </c>
      <c r="L54" s="240">
        <v>0.1</v>
      </c>
    </row>
    <row r="55" spans="1:12" x14ac:dyDescent="0.35">
      <c r="A55" t="s">
        <v>4223</v>
      </c>
      <c r="B55" t="s">
        <v>1299</v>
      </c>
      <c r="C55" s="299" t="s">
        <v>5921</v>
      </c>
      <c r="E55" t="s">
        <v>4223</v>
      </c>
      <c r="F55" t="s">
        <v>1299</v>
      </c>
      <c r="G55" s="301" t="s">
        <v>5921</v>
      </c>
      <c r="J55" s="239" t="s">
        <v>4221</v>
      </c>
      <c r="K55" s="239" t="s">
        <v>1310</v>
      </c>
      <c r="L55" s="240">
        <v>0.15</v>
      </c>
    </row>
    <row r="56" spans="1:12" x14ac:dyDescent="0.35">
      <c r="A56" t="s">
        <v>4224</v>
      </c>
      <c r="B56" t="s">
        <v>1306</v>
      </c>
      <c r="C56" s="299" t="s">
        <v>5922</v>
      </c>
      <c r="E56" t="s">
        <v>4224</v>
      </c>
      <c r="F56" t="s">
        <v>1306</v>
      </c>
      <c r="G56" s="301" t="s">
        <v>5922</v>
      </c>
      <c r="J56" s="239" t="s">
        <v>4222</v>
      </c>
      <c r="K56" s="239" t="s">
        <v>1303</v>
      </c>
      <c r="L56" s="240">
        <v>0.15</v>
      </c>
    </row>
    <row r="57" spans="1:12" x14ac:dyDescent="0.35">
      <c r="A57" t="s">
        <v>4225</v>
      </c>
      <c r="B57" t="s">
        <v>1297</v>
      </c>
      <c r="C57" s="299" t="s">
        <v>5923</v>
      </c>
      <c r="E57" t="s">
        <v>4225</v>
      </c>
      <c r="F57" t="s">
        <v>1297</v>
      </c>
      <c r="G57" s="301" t="s">
        <v>5922</v>
      </c>
      <c r="J57" s="239" t="s">
        <v>4223</v>
      </c>
      <c r="K57" s="239" t="s">
        <v>1299</v>
      </c>
      <c r="L57" s="240">
        <v>0.2</v>
      </c>
    </row>
    <row r="58" spans="1:12" x14ac:dyDescent="0.35">
      <c r="A58" t="s">
        <v>4226</v>
      </c>
      <c r="B58" t="s">
        <v>1292</v>
      </c>
      <c r="C58" s="299" t="s">
        <v>5925</v>
      </c>
      <c r="E58" t="s">
        <v>4226</v>
      </c>
      <c r="F58" t="s">
        <v>1292</v>
      </c>
      <c r="G58" s="301" t="s">
        <v>5925</v>
      </c>
      <c r="J58" s="239" t="s">
        <v>4224</v>
      </c>
      <c r="K58" s="239" t="s">
        <v>1306</v>
      </c>
      <c r="L58" s="240">
        <v>0.15</v>
      </c>
    </row>
    <row r="59" spans="1:12" x14ac:dyDescent="0.35">
      <c r="A59" t="s">
        <v>4227</v>
      </c>
      <c r="B59" t="s">
        <v>496</v>
      </c>
      <c r="C59" s="299" t="s">
        <v>5921</v>
      </c>
      <c r="E59" t="s">
        <v>4227</v>
      </c>
      <c r="F59" t="s">
        <v>496</v>
      </c>
      <c r="G59" s="301" t="s">
        <v>5921</v>
      </c>
      <c r="J59" s="239" t="s">
        <v>4225</v>
      </c>
      <c r="K59" s="239" t="s">
        <v>1297</v>
      </c>
      <c r="L59" s="240">
        <v>0.1</v>
      </c>
    </row>
    <row r="60" spans="1:12" x14ac:dyDescent="0.35">
      <c r="A60" t="s">
        <v>4228</v>
      </c>
      <c r="B60" t="s">
        <v>672</v>
      </c>
      <c r="C60" s="299" t="s">
        <v>5921</v>
      </c>
      <c r="E60" t="s">
        <v>4228</v>
      </c>
      <c r="F60" t="s">
        <v>672</v>
      </c>
      <c r="G60" s="301" t="s">
        <v>5921</v>
      </c>
      <c r="J60" s="239" t="s">
        <v>4226</v>
      </c>
      <c r="K60" s="239" t="s">
        <v>1292</v>
      </c>
      <c r="L60" s="240">
        <v>0</v>
      </c>
    </row>
    <row r="61" spans="1:12" x14ac:dyDescent="0.35">
      <c r="A61" t="s">
        <v>4229</v>
      </c>
      <c r="B61" t="s">
        <v>1264</v>
      </c>
      <c r="C61" s="299" t="s">
        <v>5921</v>
      </c>
      <c r="E61" t="s">
        <v>4229</v>
      </c>
      <c r="F61" t="s">
        <v>1264</v>
      </c>
      <c r="G61" s="301" t="s">
        <v>5922</v>
      </c>
      <c r="J61" s="239" t="s">
        <v>4227</v>
      </c>
      <c r="K61" s="239" t="s">
        <v>496</v>
      </c>
      <c r="L61" s="240">
        <v>0.2</v>
      </c>
    </row>
    <row r="62" spans="1:12" x14ac:dyDescent="0.35">
      <c r="A62" t="s">
        <v>4230</v>
      </c>
      <c r="B62" t="s">
        <v>1174</v>
      </c>
      <c r="C62" s="299" t="s">
        <v>5926</v>
      </c>
      <c r="E62" t="s">
        <v>4230</v>
      </c>
      <c r="F62" t="s">
        <v>1174</v>
      </c>
      <c r="G62" s="301" t="s">
        <v>5926</v>
      </c>
      <c r="J62" s="239" t="s">
        <v>4228</v>
      </c>
      <c r="K62" s="239" t="s">
        <v>672</v>
      </c>
      <c r="L62" s="240">
        <v>0.2</v>
      </c>
    </row>
    <row r="63" spans="1:12" x14ac:dyDescent="0.35">
      <c r="A63" t="s">
        <v>4231</v>
      </c>
      <c r="B63" t="s">
        <v>1258</v>
      </c>
      <c r="C63" s="299" t="s">
        <v>5922</v>
      </c>
      <c r="E63" t="s">
        <v>4231</v>
      </c>
      <c r="F63" t="s">
        <v>1258</v>
      </c>
      <c r="G63" s="301" t="s">
        <v>5922</v>
      </c>
      <c r="J63" s="239" t="s">
        <v>4229</v>
      </c>
      <c r="K63" s="239" t="s">
        <v>1264</v>
      </c>
      <c r="L63" s="240">
        <v>0.2</v>
      </c>
    </row>
    <row r="64" spans="1:12" x14ac:dyDescent="0.35">
      <c r="A64" t="s">
        <v>4232</v>
      </c>
      <c r="B64" t="s">
        <v>777</v>
      </c>
      <c r="C64" s="299" t="s">
        <v>5921</v>
      </c>
      <c r="E64" t="s">
        <v>4232</v>
      </c>
      <c r="F64" t="s">
        <v>777</v>
      </c>
      <c r="G64" s="301" t="s">
        <v>5921</v>
      </c>
      <c r="J64" s="239" t="s">
        <v>4230</v>
      </c>
      <c r="K64" s="239" t="s">
        <v>1174</v>
      </c>
      <c r="L64" s="240">
        <v>0.25</v>
      </c>
    </row>
    <row r="65" spans="1:12" x14ac:dyDescent="0.35">
      <c r="A65" t="s">
        <v>4233</v>
      </c>
      <c r="B65" t="s">
        <v>1244</v>
      </c>
      <c r="C65" s="299" t="s">
        <v>5921</v>
      </c>
      <c r="E65" t="s">
        <v>4233</v>
      </c>
      <c r="F65" t="s">
        <v>1244</v>
      </c>
      <c r="G65" s="301" t="s">
        <v>5921</v>
      </c>
      <c r="J65" s="239" t="s">
        <v>4231</v>
      </c>
      <c r="K65" s="239" t="s">
        <v>1258</v>
      </c>
      <c r="L65" s="240">
        <v>0.15</v>
      </c>
    </row>
    <row r="66" spans="1:12" x14ac:dyDescent="0.35">
      <c r="A66" t="s">
        <v>4234</v>
      </c>
      <c r="B66" t="s">
        <v>1234</v>
      </c>
      <c r="C66" s="299" t="s">
        <v>5923</v>
      </c>
      <c r="E66" t="s">
        <v>4234</v>
      </c>
      <c r="F66" t="s">
        <v>1234</v>
      </c>
      <c r="G66" s="301" t="s">
        <v>5923</v>
      </c>
      <c r="J66" s="239" t="s">
        <v>4232</v>
      </c>
      <c r="K66" s="239" t="s">
        <v>777</v>
      </c>
      <c r="L66" s="240">
        <v>0.2</v>
      </c>
    </row>
    <row r="67" spans="1:12" x14ac:dyDescent="0.35">
      <c r="A67" t="s">
        <v>4235</v>
      </c>
      <c r="B67" t="s">
        <v>462</v>
      </c>
      <c r="C67" s="299" t="s">
        <v>5921</v>
      </c>
      <c r="E67" t="s">
        <v>4235</v>
      </c>
      <c r="F67" t="s">
        <v>462</v>
      </c>
      <c r="G67" s="301" t="s">
        <v>5921</v>
      </c>
      <c r="J67" s="239" t="s">
        <v>4233</v>
      </c>
      <c r="K67" s="239" t="s">
        <v>1244</v>
      </c>
      <c r="L67" s="240">
        <v>0.2</v>
      </c>
    </row>
    <row r="68" spans="1:12" x14ac:dyDescent="0.35">
      <c r="A68" t="s">
        <v>4236</v>
      </c>
      <c r="B68" t="s">
        <v>356</v>
      </c>
      <c r="C68" s="299" t="s">
        <v>5923</v>
      </c>
      <c r="E68" t="s">
        <v>4236</v>
      </c>
      <c r="F68" t="s">
        <v>356</v>
      </c>
      <c r="G68" s="301" t="s">
        <v>5923</v>
      </c>
      <c r="J68" s="239" t="s">
        <v>4234</v>
      </c>
      <c r="K68" s="239" t="s">
        <v>1234</v>
      </c>
      <c r="L68" s="240">
        <v>0.15</v>
      </c>
    </row>
    <row r="69" spans="1:12" x14ac:dyDescent="0.35">
      <c r="A69" t="s">
        <v>4237</v>
      </c>
      <c r="B69" t="s">
        <v>1212</v>
      </c>
      <c r="C69" s="299" t="s">
        <v>5921</v>
      </c>
      <c r="E69" t="s">
        <v>4237</v>
      </c>
      <c r="F69" t="s">
        <v>1212</v>
      </c>
      <c r="G69" s="301" t="s">
        <v>5921</v>
      </c>
      <c r="J69" s="239" t="s">
        <v>4235</v>
      </c>
      <c r="K69" s="239" t="s">
        <v>462</v>
      </c>
      <c r="L69" s="240">
        <v>0.2</v>
      </c>
    </row>
    <row r="70" spans="1:12" x14ac:dyDescent="0.35">
      <c r="A70" t="s">
        <v>4238</v>
      </c>
      <c r="B70" t="s">
        <v>1202</v>
      </c>
      <c r="C70" s="299" t="s">
        <v>5921</v>
      </c>
      <c r="E70" t="s">
        <v>4238</v>
      </c>
      <c r="F70" t="s">
        <v>1202</v>
      </c>
      <c r="G70" s="301" t="s">
        <v>5922</v>
      </c>
      <c r="J70" s="239" t="s">
        <v>4236</v>
      </c>
      <c r="K70" s="239" t="s">
        <v>356</v>
      </c>
      <c r="L70" s="240">
        <v>0.1</v>
      </c>
    </row>
    <row r="71" spans="1:12" x14ac:dyDescent="0.35">
      <c r="A71" t="s">
        <v>4239</v>
      </c>
      <c r="B71" t="s">
        <v>1190</v>
      </c>
      <c r="C71" s="299" t="s">
        <v>5921</v>
      </c>
      <c r="E71" t="s">
        <v>4239</v>
      </c>
      <c r="F71" t="s">
        <v>1190</v>
      </c>
      <c r="G71" s="301" t="s">
        <v>5921</v>
      </c>
      <c r="J71" s="239" t="s">
        <v>4237</v>
      </c>
      <c r="K71" s="239" t="s">
        <v>1212</v>
      </c>
      <c r="L71" s="240">
        <v>0.2</v>
      </c>
    </row>
    <row r="72" spans="1:12" x14ac:dyDescent="0.35">
      <c r="A72" t="s">
        <v>4240</v>
      </c>
      <c r="B72" t="s">
        <v>1187</v>
      </c>
      <c r="C72" s="299" t="s">
        <v>5925</v>
      </c>
      <c r="E72" t="s">
        <v>4240</v>
      </c>
      <c r="F72" t="s">
        <v>1187</v>
      </c>
      <c r="G72" s="301" t="s">
        <v>5925</v>
      </c>
      <c r="J72" s="239" t="s">
        <v>4238</v>
      </c>
      <c r="K72" s="239" t="s">
        <v>1202</v>
      </c>
      <c r="L72" s="240">
        <v>0.15</v>
      </c>
    </row>
    <row r="73" spans="1:12" x14ac:dyDescent="0.35">
      <c r="A73" t="s">
        <v>4241</v>
      </c>
      <c r="B73" t="s">
        <v>1184</v>
      </c>
      <c r="C73" s="299" t="s">
        <v>5923</v>
      </c>
      <c r="E73" t="s">
        <v>4241</v>
      </c>
      <c r="F73" t="s">
        <v>1184</v>
      </c>
      <c r="G73" s="301" t="s">
        <v>5923</v>
      </c>
      <c r="J73" s="239" t="s">
        <v>4239</v>
      </c>
      <c r="K73" s="239" t="s">
        <v>1190</v>
      </c>
      <c r="L73" s="240">
        <v>0.2</v>
      </c>
    </row>
    <row r="74" spans="1:12" x14ac:dyDescent="0.35">
      <c r="A74" t="s">
        <v>4242</v>
      </c>
      <c r="B74" t="s">
        <v>1180</v>
      </c>
      <c r="C74" s="299" t="s">
        <v>5922</v>
      </c>
      <c r="E74" t="s">
        <v>4242</v>
      </c>
      <c r="F74" t="s">
        <v>1180</v>
      </c>
      <c r="G74" s="301" t="s">
        <v>5921</v>
      </c>
      <c r="J74" s="239" t="s">
        <v>4240</v>
      </c>
      <c r="K74" s="239" t="s">
        <v>1187</v>
      </c>
      <c r="L74" s="240">
        <v>0</v>
      </c>
    </row>
    <row r="75" spans="1:12" x14ac:dyDescent="0.35">
      <c r="A75" t="s">
        <v>4243</v>
      </c>
      <c r="B75" t="s">
        <v>1158</v>
      </c>
      <c r="C75" s="299" t="s">
        <v>5921</v>
      </c>
      <c r="E75" t="s">
        <v>4243</v>
      </c>
      <c r="F75" t="s">
        <v>1158</v>
      </c>
      <c r="G75" s="301" t="s">
        <v>5921</v>
      </c>
      <c r="J75" s="239" t="s">
        <v>4241</v>
      </c>
      <c r="K75" s="239" t="s">
        <v>1184</v>
      </c>
      <c r="L75" s="240">
        <v>0.1</v>
      </c>
    </row>
    <row r="76" spans="1:12" x14ac:dyDescent="0.35">
      <c r="A76" t="s">
        <v>4244</v>
      </c>
      <c r="B76" t="s">
        <v>661</v>
      </c>
      <c r="C76" s="299" t="s">
        <v>5922</v>
      </c>
      <c r="E76" t="s">
        <v>4244</v>
      </c>
      <c r="F76" t="s">
        <v>661</v>
      </c>
      <c r="G76" s="301" t="s">
        <v>5921</v>
      </c>
      <c r="J76" s="239" t="s">
        <v>4242</v>
      </c>
      <c r="K76" s="239" t="s">
        <v>1180</v>
      </c>
      <c r="L76" s="240">
        <v>0.15</v>
      </c>
    </row>
    <row r="77" spans="1:12" x14ac:dyDescent="0.35">
      <c r="A77" t="s">
        <v>4245</v>
      </c>
      <c r="B77" t="s">
        <v>1146</v>
      </c>
      <c r="C77" s="299" t="s">
        <v>5922</v>
      </c>
      <c r="E77" t="s">
        <v>4245</v>
      </c>
      <c r="F77" t="s">
        <v>1146</v>
      </c>
      <c r="G77" s="301" t="s">
        <v>5922</v>
      </c>
      <c r="J77" s="239" t="s">
        <v>4243</v>
      </c>
      <c r="K77" s="239" t="s">
        <v>1158</v>
      </c>
      <c r="L77" s="240">
        <v>0.2</v>
      </c>
    </row>
    <row r="78" spans="1:12" x14ac:dyDescent="0.35">
      <c r="A78" t="s">
        <v>4246</v>
      </c>
      <c r="B78" t="s">
        <v>1126</v>
      </c>
      <c r="C78" s="299" t="s">
        <v>5925</v>
      </c>
      <c r="E78" t="s">
        <v>4246</v>
      </c>
      <c r="F78" t="s">
        <v>1126</v>
      </c>
      <c r="G78" s="301" t="s">
        <v>5925</v>
      </c>
      <c r="J78" s="239" t="s">
        <v>4244</v>
      </c>
      <c r="K78" s="239" t="s">
        <v>661</v>
      </c>
      <c r="L78" s="240">
        <v>0.15</v>
      </c>
    </row>
    <row r="79" spans="1:12" x14ac:dyDescent="0.35">
      <c r="A79" t="s">
        <v>4247</v>
      </c>
      <c r="B79" t="s">
        <v>452</v>
      </c>
      <c r="C79" s="299" t="s">
        <v>5923</v>
      </c>
      <c r="E79" t="s">
        <v>4247</v>
      </c>
      <c r="F79" t="s">
        <v>452</v>
      </c>
      <c r="G79" s="301" t="s">
        <v>5923</v>
      </c>
      <c r="J79" s="239" t="s">
        <v>4245</v>
      </c>
      <c r="K79" s="239" t="s">
        <v>1146</v>
      </c>
      <c r="L79" s="240">
        <v>0.1</v>
      </c>
    </row>
    <row r="80" spans="1:12" x14ac:dyDescent="0.35">
      <c r="A80" t="s">
        <v>4248</v>
      </c>
      <c r="B80" t="s">
        <v>1119</v>
      </c>
      <c r="C80" s="299" t="s">
        <v>5924</v>
      </c>
      <c r="E80" t="s">
        <v>4248</v>
      </c>
      <c r="F80" t="s">
        <v>1119</v>
      </c>
      <c r="G80" s="301" t="s">
        <v>5924</v>
      </c>
      <c r="J80" s="239" t="s">
        <v>4246</v>
      </c>
      <c r="K80" s="239" t="s">
        <v>1126</v>
      </c>
      <c r="L80" s="240">
        <v>0</v>
      </c>
    </row>
    <row r="81" spans="1:12" x14ac:dyDescent="0.35">
      <c r="A81" t="s">
        <v>4249</v>
      </c>
      <c r="B81" t="s">
        <v>1113</v>
      </c>
      <c r="C81" s="299" t="s">
        <v>5922</v>
      </c>
      <c r="E81" t="s">
        <v>4249</v>
      </c>
      <c r="F81" t="s">
        <v>1113</v>
      </c>
      <c r="G81" s="301" t="s">
        <v>5922</v>
      </c>
      <c r="J81" s="239" t="s">
        <v>4247</v>
      </c>
      <c r="K81" s="239" t="s">
        <v>452</v>
      </c>
      <c r="L81" s="240">
        <v>0.1</v>
      </c>
    </row>
    <row r="82" spans="1:12" x14ac:dyDescent="0.35">
      <c r="A82" t="s">
        <v>4250</v>
      </c>
      <c r="B82" t="s">
        <v>211</v>
      </c>
      <c r="C82" s="299" t="s">
        <v>5921</v>
      </c>
      <c r="E82" t="s">
        <v>4250</v>
      </c>
      <c r="F82" t="s">
        <v>211</v>
      </c>
      <c r="G82" s="301" t="s">
        <v>5921</v>
      </c>
      <c r="J82" s="239" t="s">
        <v>4248</v>
      </c>
      <c r="K82" s="239" t="s">
        <v>1119</v>
      </c>
      <c r="L82" s="240">
        <v>0.05</v>
      </c>
    </row>
    <row r="83" spans="1:12" x14ac:dyDescent="0.35">
      <c r="A83" t="s">
        <v>4251</v>
      </c>
      <c r="B83" t="s">
        <v>1098</v>
      </c>
      <c r="C83" s="299" t="s">
        <v>5924</v>
      </c>
      <c r="E83" t="s">
        <v>4251</v>
      </c>
      <c r="F83" t="s">
        <v>1098</v>
      </c>
      <c r="G83" s="301" t="s">
        <v>5924</v>
      </c>
      <c r="J83" s="239" t="s">
        <v>4249</v>
      </c>
      <c r="K83" s="239" t="s">
        <v>1113</v>
      </c>
      <c r="L83" s="240">
        <v>0</v>
      </c>
    </row>
    <row r="84" spans="1:12" x14ac:dyDescent="0.35">
      <c r="A84" t="s">
        <v>4252</v>
      </c>
      <c r="B84" t="s">
        <v>1094</v>
      </c>
      <c r="C84" s="299" t="s">
        <v>5921</v>
      </c>
      <c r="E84" t="s">
        <v>4252</v>
      </c>
      <c r="F84" t="s">
        <v>1094</v>
      </c>
      <c r="G84" s="301" t="s">
        <v>5921</v>
      </c>
      <c r="J84" s="239" t="s">
        <v>4250</v>
      </c>
      <c r="K84" s="239" t="s">
        <v>211</v>
      </c>
      <c r="L84" s="240">
        <v>0.2</v>
      </c>
    </row>
    <row r="85" spans="1:12" x14ac:dyDescent="0.35">
      <c r="A85" t="s">
        <v>4253</v>
      </c>
      <c r="B85" t="s">
        <v>1091</v>
      </c>
      <c r="C85" s="299" t="s">
        <v>5921</v>
      </c>
      <c r="E85" t="s">
        <v>4253</v>
      </c>
      <c r="F85" t="s">
        <v>1091</v>
      </c>
      <c r="G85" s="301" t="s">
        <v>5922</v>
      </c>
      <c r="J85" s="239" t="s">
        <v>4251</v>
      </c>
      <c r="K85" s="239" t="s">
        <v>1098</v>
      </c>
      <c r="L85" s="240">
        <v>0.05</v>
      </c>
    </row>
    <row r="86" spans="1:12" x14ac:dyDescent="0.35">
      <c r="A86" t="s">
        <v>4254</v>
      </c>
      <c r="B86" t="s">
        <v>1088</v>
      </c>
      <c r="C86" s="299" t="s">
        <v>5923</v>
      </c>
      <c r="E86" t="s">
        <v>4254</v>
      </c>
      <c r="F86" t="s">
        <v>1088</v>
      </c>
      <c r="G86" s="301" t="s">
        <v>5924</v>
      </c>
      <c r="J86" s="239" t="s">
        <v>4252</v>
      </c>
      <c r="K86" s="239" t="s">
        <v>1094</v>
      </c>
      <c r="L86" s="240">
        <v>0.2</v>
      </c>
    </row>
    <row r="87" spans="1:12" x14ac:dyDescent="0.35">
      <c r="A87" t="s">
        <v>4255</v>
      </c>
      <c r="B87" t="s">
        <v>1080</v>
      </c>
      <c r="C87" s="299" t="s">
        <v>5926</v>
      </c>
      <c r="E87" t="s">
        <v>4255</v>
      </c>
      <c r="F87" t="s">
        <v>1080</v>
      </c>
      <c r="G87" s="301" t="s">
        <v>5926</v>
      </c>
      <c r="J87" s="239" t="s">
        <v>4253</v>
      </c>
      <c r="K87" s="239" t="s">
        <v>1091</v>
      </c>
      <c r="L87" s="240">
        <v>0</v>
      </c>
    </row>
    <row r="88" spans="1:12" x14ac:dyDescent="0.35">
      <c r="A88" t="s">
        <v>4256</v>
      </c>
      <c r="B88" t="s">
        <v>1076</v>
      </c>
      <c r="C88" s="299" t="s">
        <v>5923</v>
      </c>
      <c r="E88" t="s">
        <v>4256</v>
      </c>
      <c r="F88" t="s">
        <v>1076</v>
      </c>
      <c r="G88" s="301" t="s">
        <v>5923</v>
      </c>
      <c r="J88" s="239" t="s">
        <v>4254</v>
      </c>
      <c r="K88" s="239" t="s">
        <v>1088</v>
      </c>
      <c r="L88" s="240">
        <v>0.1</v>
      </c>
    </row>
    <row r="89" spans="1:12" x14ac:dyDescent="0.35">
      <c r="A89" t="s">
        <v>4257</v>
      </c>
      <c r="B89" t="s">
        <v>1072</v>
      </c>
      <c r="C89" s="299" t="s">
        <v>5924</v>
      </c>
      <c r="E89" t="s">
        <v>4257</v>
      </c>
      <c r="F89" t="s">
        <v>1072</v>
      </c>
      <c r="G89" s="301" t="s">
        <v>5924</v>
      </c>
      <c r="J89" s="239" t="s">
        <v>4255</v>
      </c>
      <c r="K89" s="239" t="s">
        <v>1080</v>
      </c>
      <c r="L89" s="240">
        <v>0.25</v>
      </c>
    </row>
    <row r="90" spans="1:12" x14ac:dyDescent="0.35">
      <c r="A90" t="s">
        <v>4258</v>
      </c>
      <c r="B90" t="s">
        <v>1068</v>
      </c>
      <c r="C90" s="299" t="s">
        <v>5921</v>
      </c>
      <c r="E90" t="s">
        <v>4258</v>
      </c>
      <c r="F90" t="s">
        <v>1068</v>
      </c>
      <c r="G90" s="301" t="s">
        <v>5921</v>
      </c>
      <c r="J90" s="239" t="s">
        <v>4256</v>
      </c>
      <c r="K90" s="239" t="s">
        <v>1076</v>
      </c>
      <c r="L90" s="240">
        <v>0.15</v>
      </c>
    </row>
    <row r="91" spans="1:12" x14ac:dyDescent="0.35">
      <c r="A91" t="s">
        <v>4259</v>
      </c>
      <c r="B91" t="s">
        <v>1064</v>
      </c>
      <c r="C91" s="299" t="s">
        <v>5921</v>
      </c>
      <c r="E91" t="s">
        <v>4259</v>
      </c>
      <c r="F91" t="s">
        <v>1064</v>
      </c>
      <c r="G91" s="301" t="s">
        <v>5921</v>
      </c>
      <c r="J91" s="239" t="s">
        <v>4257</v>
      </c>
      <c r="K91" s="239" t="s">
        <v>1072</v>
      </c>
      <c r="L91" s="240">
        <v>0.05</v>
      </c>
    </row>
    <row r="92" spans="1:12" x14ac:dyDescent="0.35">
      <c r="A92" t="s">
        <v>4260</v>
      </c>
      <c r="B92" t="s">
        <v>1057</v>
      </c>
      <c r="C92" s="299" t="s">
        <v>5923</v>
      </c>
      <c r="E92" t="s">
        <v>4260</v>
      </c>
      <c r="F92" t="s">
        <v>1057</v>
      </c>
      <c r="G92" s="301" t="s">
        <v>5922</v>
      </c>
      <c r="J92" s="239" t="s">
        <v>4258</v>
      </c>
      <c r="K92" s="239" t="s">
        <v>1068</v>
      </c>
      <c r="L92" s="240">
        <v>0.2</v>
      </c>
    </row>
    <row r="93" spans="1:12" x14ac:dyDescent="0.35">
      <c r="A93" t="s">
        <v>4261</v>
      </c>
      <c r="B93" t="s">
        <v>487</v>
      </c>
      <c r="C93" s="299" t="s">
        <v>5922</v>
      </c>
      <c r="E93" t="s">
        <v>4261</v>
      </c>
      <c r="F93" t="s">
        <v>487</v>
      </c>
      <c r="G93" s="301" t="s">
        <v>5922</v>
      </c>
      <c r="J93" s="239" t="s">
        <v>4259</v>
      </c>
      <c r="K93" s="239" t="s">
        <v>1064</v>
      </c>
      <c r="L93" s="240">
        <v>0.15</v>
      </c>
    </row>
    <row r="94" spans="1:12" x14ac:dyDescent="0.35">
      <c r="A94" t="s">
        <v>4262</v>
      </c>
      <c r="B94" t="s">
        <v>1045</v>
      </c>
      <c r="C94" s="299" t="s">
        <v>5925</v>
      </c>
      <c r="E94" t="s">
        <v>4262</v>
      </c>
      <c r="F94" t="s">
        <v>1045</v>
      </c>
      <c r="G94" s="301" t="s">
        <v>5925</v>
      </c>
      <c r="J94" s="239" t="s">
        <v>4260</v>
      </c>
      <c r="K94" s="239" t="s">
        <v>1057</v>
      </c>
      <c r="L94" s="240">
        <v>0.15</v>
      </c>
    </row>
    <row r="95" spans="1:12" x14ac:dyDescent="0.35">
      <c r="A95" t="s">
        <v>4263</v>
      </c>
      <c r="B95" t="s">
        <v>1038</v>
      </c>
      <c r="C95" s="299" t="s">
        <v>5926</v>
      </c>
      <c r="E95" t="s">
        <v>4263</v>
      </c>
      <c r="F95" t="s">
        <v>1038</v>
      </c>
      <c r="G95" s="301" t="s">
        <v>5926</v>
      </c>
      <c r="J95" s="239" t="s">
        <v>4261</v>
      </c>
      <c r="K95" s="239" t="s">
        <v>487</v>
      </c>
      <c r="L95" s="240">
        <v>0.15</v>
      </c>
    </row>
    <row r="96" spans="1:12" x14ac:dyDescent="0.35">
      <c r="A96" t="s">
        <v>4264</v>
      </c>
      <c r="B96" t="s">
        <v>1035</v>
      </c>
      <c r="C96" s="299" t="s">
        <v>5921</v>
      </c>
      <c r="E96" t="s">
        <v>4264</v>
      </c>
      <c r="F96" t="s">
        <v>1035</v>
      </c>
      <c r="G96" s="301" t="s">
        <v>5921</v>
      </c>
      <c r="J96" s="239" t="s">
        <v>4262</v>
      </c>
      <c r="K96" s="239" t="s">
        <v>1045</v>
      </c>
      <c r="L96" s="240">
        <v>0</v>
      </c>
    </row>
    <row r="97" spans="1:12" x14ac:dyDescent="0.35">
      <c r="A97" t="s">
        <v>4265</v>
      </c>
      <c r="B97" t="s">
        <v>1031</v>
      </c>
      <c r="C97" s="299" t="s">
        <v>5921</v>
      </c>
      <c r="E97" t="s">
        <v>4265</v>
      </c>
      <c r="F97" t="s">
        <v>1031</v>
      </c>
      <c r="G97" s="301" t="s">
        <v>5921</v>
      </c>
      <c r="J97" s="239" t="s">
        <v>4263</v>
      </c>
      <c r="K97" s="239" t="s">
        <v>1038</v>
      </c>
      <c r="L97" s="240">
        <v>0.25</v>
      </c>
    </row>
    <row r="98" spans="1:12" x14ac:dyDescent="0.35">
      <c r="A98" t="s">
        <v>4266</v>
      </c>
      <c r="B98" t="s">
        <v>1027</v>
      </c>
      <c r="C98" s="299" t="s">
        <v>5923</v>
      </c>
      <c r="E98" t="s">
        <v>4266</v>
      </c>
      <c r="F98" t="s">
        <v>1027</v>
      </c>
      <c r="G98" s="301" t="s">
        <v>5925</v>
      </c>
      <c r="J98" s="239" t="s">
        <v>4264</v>
      </c>
      <c r="K98" s="239" t="s">
        <v>1035</v>
      </c>
      <c r="L98" s="240">
        <v>0.2</v>
      </c>
    </row>
    <row r="99" spans="1:12" x14ac:dyDescent="0.35">
      <c r="A99" t="s">
        <v>4267</v>
      </c>
      <c r="B99" t="s">
        <v>1023</v>
      </c>
      <c r="C99" s="299" t="s">
        <v>5921</v>
      </c>
      <c r="E99" t="s">
        <v>4267</v>
      </c>
      <c r="F99" t="s">
        <v>1023</v>
      </c>
      <c r="G99" s="301" t="s">
        <v>5921</v>
      </c>
      <c r="J99" s="239" t="s">
        <v>4265</v>
      </c>
      <c r="K99" s="239" t="s">
        <v>1031</v>
      </c>
      <c r="L99" s="240">
        <v>0.2</v>
      </c>
    </row>
    <row r="100" spans="1:12" x14ac:dyDescent="0.35">
      <c r="A100" t="s">
        <v>4268</v>
      </c>
      <c r="B100" t="s">
        <v>1020</v>
      </c>
      <c r="C100" s="299" t="s">
        <v>5922</v>
      </c>
      <c r="E100" t="s">
        <v>4268</v>
      </c>
      <c r="F100" t="s">
        <v>1020</v>
      </c>
      <c r="G100" s="301" t="s">
        <v>5921</v>
      </c>
      <c r="J100" s="239" t="s">
        <v>4266</v>
      </c>
      <c r="K100" s="239" t="s">
        <v>1027</v>
      </c>
      <c r="L100" s="240">
        <v>0.15</v>
      </c>
    </row>
    <row r="101" spans="1:12" x14ac:dyDescent="0.35">
      <c r="A101" t="s">
        <v>4269</v>
      </c>
      <c r="B101" t="s">
        <v>869</v>
      </c>
      <c r="C101" s="299" t="s">
        <v>5924</v>
      </c>
      <c r="E101" t="s">
        <v>4269</v>
      </c>
      <c r="F101" t="s">
        <v>869</v>
      </c>
      <c r="G101" s="301" t="s">
        <v>5924</v>
      </c>
      <c r="J101" s="239" t="s">
        <v>4267</v>
      </c>
      <c r="K101" s="239" t="s">
        <v>1023</v>
      </c>
      <c r="L101" s="240">
        <v>0.2</v>
      </c>
    </row>
    <row r="102" spans="1:12" x14ac:dyDescent="0.35">
      <c r="A102" t="s">
        <v>4270</v>
      </c>
      <c r="B102" t="s">
        <v>1014</v>
      </c>
      <c r="C102" s="299" t="s">
        <v>5922</v>
      </c>
      <c r="E102" t="s">
        <v>4270</v>
      </c>
      <c r="F102" t="s">
        <v>1014</v>
      </c>
      <c r="G102" s="301" t="s">
        <v>5923</v>
      </c>
      <c r="J102" s="239" t="s">
        <v>4268</v>
      </c>
      <c r="K102" s="239" t="s">
        <v>1020</v>
      </c>
      <c r="L102" s="240">
        <v>0</v>
      </c>
    </row>
    <row r="103" spans="1:12" x14ac:dyDescent="0.35">
      <c r="A103" t="s">
        <v>4271</v>
      </c>
      <c r="B103" t="s">
        <v>1007</v>
      </c>
      <c r="C103" s="299" t="s">
        <v>5923</v>
      </c>
      <c r="E103" t="s">
        <v>4271</v>
      </c>
      <c r="F103" t="s">
        <v>1007</v>
      </c>
      <c r="G103" s="301" t="s">
        <v>5923</v>
      </c>
      <c r="J103" s="239" t="s">
        <v>4269</v>
      </c>
      <c r="K103" s="239" t="s">
        <v>869</v>
      </c>
      <c r="L103" s="240">
        <v>0.05</v>
      </c>
    </row>
    <row r="104" spans="1:12" x14ac:dyDescent="0.35">
      <c r="A104" t="s">
        <v>4272</v>
      </c>
      <c r="B104" t="s">
        <v>1004</v>
      </c>
      <c r="C104" s="299" t="s">
        <v>5923</v>
      </c>
      <c r="E104" t="s">
        <v>4272</v>
      </c>
      <c r="F104" t="s">
        <v>1004</v>
      </c>
      <c r="G104" s="301" t="s">
        <v>5923</v>
      </c>
      <c r="J104" s="239" t="s">
        <v>4270</v>
      </c>
      <c r="K104" s="239" t="s">
        <v>1014</v>
      </c>
      <c r="L104" s="240">
        <v>0</v>
      </c>
    </row>
    <row r="105" spans="1:12" x14ac:dyDescent="0.35">
      <c r="A105" t="s">
        <v>4273</v>
      </c>
      <c r="B105" t="s">
        <v>995</v>
      </c>
      <c r="C105" s="299" t="s">
        <v>5921</v>
      </c>
      <c r="E105" t="s">
        <v>4273</v>
      </c>
      <c r="F105" t="s">
        <v>995</v>
      </c>
      <c r="G105" s="301" t="s">
        <v>5921</v>
      </c>
      <c r="J105" s="239" t="s">
        <v>4271</v>
      </c>
      <c r="K105" s="239" t="s">
        <v>1007</v>
      </c>
      <c r="L105" s="240">
        <v>0.1</v>
      </c>
    </row>
    <row r="106" spans="1:12" x14ac:dyDescent="0.35">
      <c r="A106" t="s">
        <v>4274</v>
      </c>
      <c r="B106" t="s">
        <v>991</v>
      </c>
      <c r="C106" s="299" t="s">
        <v>5921</v>
      </c>
      <c r="E106" t="s">
        <v>4274</v>
      </c>
      <c r="F106" t="s">
        <v>991</v>
      </c>
      <c r="G106" s="301" t="s">
        <v>5921</v>
      </c>
      <c r="J106" s="239" t="s">
        <v>4272</v>
      </c>
      <c r="K106" s="239" t="s">
        <v>1004</v>
      </c>
      <c r="L106" s="240">
        <v>0.1</v>
      </c>
    </row>
    <row r="107" spans="1:12" x14ac:dyDescent="0.35">
      <c r="A107" t="s">
        <v>4275</v>
      </c>
      <c r="B107" t="s">
        <v>986</v>
      </c>
      <c r="C107" s="299" t="s">
        <v>5922</v>
      </c>
      <c r="E107" t="s">
        <v>4275</v>
      </c>
      <c r="F107" t="s">
        <v>986</v>
      </c>
      <c r="G107" s="301" t="s">
        <v>5922</v>
      </c>
      <c r="J107" s="239" t="s">
        <v>4273</v>
      </c>
      <c r="K107" s="239" t="s">
        <v>995</v>
      </c>
      <c r="L107" s="240">
        <v>0.2</v>
      </c>
    </row>
    <row r="108" spans="1:12" x14ac:dyDescent="0.35">
      <c r="A108" t="s">
        <v>4276</v>
      </c>
      <c r="B108" t="s">
        <v>983</v>
      </c>
      <c r="C108" s="299" t="s">
        <v>5921</v>
      </c>
      <c r="E108" t="s">
        <v>4276</v>
      </c>
      <c r="F108" t="s">
        <v>983</v>
      </c>
      <c r="G108" s="301" t="s">
        <v>5921</v>
      </c>
      <c r="J108" s="239" t="s">
        <v>4274</v>
      </c>
      <c r="K108" s="239" t="s">
        <v>991</v>
      </c>
      <c r="L108" s="240">
        <v>0.2</v>
      </c>
    </row>
    <row r="109" spans="1:12" x14ac:dyDescent="0.35">
      <c r="A109" t="s">
        <v>4277</v>
      </c>
      <c r="B109" t="s">
        <v>980</v>
      </c>
      <c r="C109" s="299" t="s">
        <v>5924</v>
      </c>
      <c r="E109" t="s">
        <v>4277</v>
      </c>
      <c r="F109" t="s">
        <v>980</v>
      </c>
      <c r="G109" s="301" t="s">
        <v>5924</v>
      </c>
      <c r="J109" s="239" t="s">
        <v>4275</v>
      </c>
      <c r="K109" s="239" t="s">
        <v>986</v>
      </c>
      <c r="L109" s="240">
        <v>0.1</v>
      </c>
    </row>
    <row r="110" spans="1:12" x14ac:dyDescent="0.35">
      <c r="A110" t="s">
        <v>4278</v>
      </c>
      <c r="B110" t="s">
        <v>853</v>
      </c>
      <c r="C110" s="299" t="s">
        <v>5921</v>
      </c>
      <c r="E110" t="s">
        <v>4278</v>
      </c>
      <c r="F110" t="s">
        <v>853</v>
      </c>
      <c r="G110" s="301" t="s">
        <v>5921</v>
      </c>
      <c r="J110" s="239" t="s">
        <v>4276</v>
      </c>
      <c r="K110" s="239" t="s">
        <v>983</v>
      </c>
      <c r="L110" s="240">
        <v>0.2</v>
      </c>
    </row>
    <row r="111" spans="1:12" x14ac:dyDescent="0.35">
      <c r="A111" t="s">
        <v>4279</v>
      </c>
      <c r="B111" t="s">
        <v>961</v>
      </c>
      <c r="C111" s="299" t="s">
        <v>5923</v>
      </c>
      <c r="E111" t="s">
        <v>4279</v>
      </c>
      <c r="F111" t="s">
        <v>961</v>
      </c>
      <c r="G111" s="301" t="s">
        <v>5923</v>
      </c>
      <c r="J111" s="239" t="s">
        <v>4277</v>
      </c>
      <c r="K111" s="239" t="s">
        <v>980</v>
      </c>
      <c r="L111" s="240">
        <v>0.05</v>
      </c>
    </row>
    <row r="112" spans="1:12" x14ac:dyDescent="0.35">
      <c r="A112" t="s">
        <v>4280</v>
      </c>
      <c r="B112" t="s">
        <v>954</v>
      </c>
      <c r="C112" s="299" t="s">
        <v>5923</v>
      </c>
      <c r="E112" t="s">
        <v>4280</v>
      </c>
      <c r="F112" t="s">
        <v>954</v>
      </c>
      <c r="G112" s="301" t="s">
        <v>5923</v>
      </c>
      <c r="J112" s="239" t="s">
        <v>4278</v>
      </c>
      <c r="K112" s="239" t="s">
        <v>853</v>
      </c>
      <c r="L112" s="240">
        <v>0.2</v>
      </c>
    </row>
    <row r="113" spans="1:12" x14ac:dyDescent="0.35">
      <c r="A113" t="s">
        <v>4281</v>
      </c>
      <c r="B113" t="s">
        <v>951</v>
      </c>
      <c r="C113" s="299" t="s">
        <v>5925</v>
      </c>
      <c r="E113" t="s">
        <v>4281</v>
      </c>
      <c r="F113" t="s">
        <v>951</v>
      </c>
      <c r="G113" s="301" t="s">
        <v>5925</v>
      </c>
      <c r="J113" s="239" t="s">
        <v>4279</v>
      </c>
      <c r="K113" s="239" t="s">
        <v>961</v>
      </c>
      <c r="L113" s="240">
        <v>0.1</v>
      </c>
    </row>
    <row r="114" spans="1:12" x14ac:dyDescent="0.35">
      <c r="A114" t="s">
        <v>4282</v>
      </c>
      <c r="B114" t="s">
        <v>948</v>
      </c>
      <c r="C114" s="299" t="s">
        <v>5921</v>
      </c>
      <c r="E114" t="s">
        <v>4282</v>
      </c>
      <c r="F114" t="s">
        <v>948</v>
      </c>
      <c r="G114" s="301" t="s">
        <v>5921</v>
      </c>
      <c r="J114" s="239" t="s">
        <v>4280</v>
      </c>
      <c r="K114" s="239" t="s">
        <v>954</v>
      </c>
      <c r="L114" s="240">
        <v>0.1</v>
      </c>
    </row>
    <row r="115" spans="1:12" x14ac:dyDescent="0.35">
      <c r="A115" t="s">
        <v>4283</v>
      </c>
      <c r="B115" t="s">
        <v>944</v>
      </c>
      <c r="C115" s="299" t="s">
        <v>5923</v>
      </c>
      <c r="E115" t="s">
        <v>4283</v>
      </c>
      <c r="F115" t="s">
        <v>944</v>
      </c>
      <c r="G115" s="301" t="s">
        <v>5922</v>
      </c>
      <c r="J115" s="239" t="s">
        <v>4281</v>
      </c>
      <c r="K115" s="239" t="s">
        <v>951</v>
      </c>
      <c r="L115" s="240">
        <v>0</v>
      </c>
    </row>
    <row r="116" spans="1:12" x14ac:dyDescent="0.35">
      <c r="A116" t="s">
        <v>4284</v>
      </c>
      <c r="B116" t="s">
        <v>926</v>
      </c>
      <c r="C116" s="299" t="s">
        <v>5921</v>
      </c>
      <c r="E116" t="s">
        <v>4284</v>
      </c>
      <c r="F116" t="s">
        <v>926</v>
      </c>
      <c r="G116" s="301" t="s">
        <v>5921</v>
      </c>
      <c r="J116" s="239" t="s">
        <v>4282</v>
      </c>
      <c r="K116" s="239" t="s">
        <v>948</v>
      </c>
      <c r="L116" s="240">
        <v>0.2</v>
      </c>
    </row>
    <row r="117" spans="1:12" x14ac:dyDescent="0.35">
      <c r="A117" t="s">
        <v>4285</v>
      </c>
      <c r="B117" t="s">
        <v>583</v>
      </c>
      <c r="C117" s="299" t="s">
        <v>5923</v>
      </c>
      <c r="E117" t="s">
        <v>4285</v>
      </c>
      <c r="F117" t="s">
        <v>583</v>
      </c>
      <c r="G117" s="301" t="s">
        <v>5923</v>
      </c>
      <c r="J117" s="239" t="s">
        <v>4283</v>
      </c>
      <c r="K117" s="239" t="s">
        <v>944</v>
      </c>
      <c r="L117" s="240">
        <v>0.1</v>
      </c>
    </row>
    <row r="118" spans="1:12" x14ac:dyDescent="0.35">
      <c r="A118" t="s">
        <v>4286</v>
      </c>
      <c r="B118" t="s">
        <v>922</v>
      </c>
      <c r="C118" s="299" t="s">
        <v>5922</v>
      </c>
      <c r="E118" t="s">
        <v>4286</v>
      </c>
      <c r="F118" t="s">
        <v>922</v>
      </c>
      <c r="G118" s="301" t="s">
        <v>5921</v>
      </c>
      <c r="J118" s="239" t="s">
        <v>4284</v>
      </c>
      <c r="K118" s="239" t="s">
        <v>926</v>
      </c>
      <c r="L118" s="240">
        <v>0.2</v>
      </c>
    </row>
    <row r="119" spans="1:12" x14ac:dyDescent="0.35">
      <c r="A119" t="s">
        <v>4287</v>
      </c>
      <c r="B119" t="s">
        <v>917</v>
      </c>
      <c r="C119" s="299" t="s">
        <v>5924</v>
      </c>
      <c r="E119" t="s">
        <v>4287</v>
      </c>
      <c r="F119" t="s">
        <v>917</v>
      </c>
      <c r="G119" s="301" t="s">
        <v>5923</v>
      </c>
      <c r="J119" s="239" t="s">
        <v>4285</v>
      </c>
      <c r="K119" s="239" t="s">
        <v>583</v>
      </c>
      <c r="L119" s="240">
        <v>0</v>
      </c>
    </row>
    <row r="120" spans="1:12" x14ac:dyDescent="0.35">
      <c r="A120" t="s">
        <v>4288</v>
      </c>
      <c r="B120" t="s">
        <v>913</v>
      </c>
      <c r="C120" s="299" t="s">
        <v>5921</v>
      </c>
      <c r="E120" t="s">
        <v>4288</v>
      </c>
      <c r="F120" t="s">
        <v>913</v>
      </c>
      <c r="G120" s="301" t="s">
        <v>5921</v>
      </c>
      <c r="J120" s="239" t="s">
        <v>4286</v>
      </c>
      <c r="K120" s="239" t="s">
        <v>922</v>
      </c>
      <c r="L120" s="240">
        <v>0.2</v>
      </c>
    </row>
    <row r="121" spans="1:12" x14ac:dyDescent="0.35">
      <c r="A121" t="s">
        <v>4289</v>
      </c>
      <c r="B121" t="s">
        <v>909</v>
      </c>
      <c r="C121" s="299" t="s">
        <v>5924</v>
      </c>
      <c r="E121" t="s">
        <v>4289</v>
      </c>
      <c r="F121" t="s">
        <v>909</v>
      </c>
      <c r="G121" s="301" t="s">
        <v>5923</v>
      </c>
      <c r="J121" s="239" t="s">
        <v>4287</v>
      </c>
      <c r="K121" s="239" t="s">
        <v>917</v>
      </c>
      <c r="L121" s="240">
        <v>0.1</v>
      </c>
    </row>
    <row r="122" spans="1:12" x14ac:dyDescent="0.35">
      <c r="A122" t="s">
        <v>4290</v>
      </c>
      <c r="B122" t="s">
        <v>905</v>
      </c>
      <c r="C122" s="299" t="s">
        <v>5923</v>
      </c>
      <c r="E122" t="s">
        <v>4290</v>
      </c>
      <c r="F122" t="s">
        <v>905</v>
      </c>
      <c r="G122" s="301" t="s">
        <v>5921</v>
      </c>
      <c r="J122" s="239" t="s">
        <v>4288</v>
      </c>
      <c r="K122" s="239" t="s">
        <v>913</v>
      </c>
      <c r="L122" s="240">
        <v>0.2</v>
      </c>
    </row>
    <row r="123" spans="1:12" x14ac:dyDescent="0.35">
      <c r="A123" t="s">
        <v>4291</v>
      </c>
      <c r="B123" t="s">
        <v>897</v>
      </c>
      <c r="C123" s="299" t="s">
        <v>5921</v>
      </c>
      <c r="E123" t="s">
        <v>4291</v>
      </c>
      <c r="F123" t="s">
        <v>897</v>
      </c>
      <c r="G123" s="301" t="s">
        <v>5921</v>
      </c>
      <c r="J123" s="239" t="s">
        <v>4289</v>
      </c>
      <c r="K123" s="239" t="s">
        <v>909</v>
      </c>
      <c r="L123" s="240">
        <v>0.1</v>
      </c>
    </row>
    <row r="124" spans="1:12" x14ac:dyDescent="0.35">
      <c r="A124" t="s">
        <v>4292</v>
      </c>
      <c r="B124" t="s">
        <v>893</v>
      </c>
      <c r="C124" s="299" t="s">
        <v>5921</v>
      </c>
      <c r="E124" t="s">
        <v>4292</v>
      </c>
      <c r="F124" t="s">
        <v>893</v>
      </c>
      <c r="G124" s="301" t="s">
        <v>5921</v>
      </c>
      <c r="J124" s="239" t="s">
        <v>4290</v>
      </c>
      <c r="K124" s="239" t="s">
        <v>905</v>
      </c>
      <c r="L124" s="240">
        <v>0.15</v>
      </c>
    </row>
    <row r="125" spans="1:12" x14ac:dyDescent="0.35">
      <c r="A125" t="s">
        <v>4293</v>
      </c>
      <c r="B125" t="s">
        <v>766</v>
      </c>
      <c r="C125" s="299" t="s">
        <v>5925</v>
      </c>
      <c r="E125" t="s">
        <v>4293</v>
      </c>
      <c r="F125" t="s">
        <v>766</v>
      </c>
      <c r="G125" s="301" t="s">
        <v>5925</v>
      </c>
      <c r="J125" s="239" t="s">
        <v>4291</v>
      </c>
      <c r="K125" s="239" t="s">
        <v>897</v>
      </c>
      <c r="L125" s="240">
        <v>0.2</v>
      </c>
    </row>
    <row r="126" spans="1:12" x14ac:dyDescent="0.35">
      <c r="A126" t="s">
        <v>4294</v>
      </c>
      <c r="B126" t="s">
        <v>888</v>
      </c>
      <c r="C126" s="299" t="s">
        <v>5921</v>
      </c>
      <c r="E126" t="s">
        <v>4294</v>
      </c>
      <c r="F126" t="s">
        <v>888</v>
      </c>
      <c r="G126" s="301" t="s">
        <v>5922</v>
      </c>
      <c r="J126" s="239" t="s">
        <v>4292</v>
      </c>
      <c r="K126" s="239" t="s">
        <v>893</v>
      </c>
      <c r="L126" s="240">
        <v>0.2</v>
      </c>
    </row>
    <row r="127" spans="1:12" x14ac:dyDescent="0.35">
      <c r="A127" t="s">
        <v>4295</v>
      </c>
      <c r="B127" t="s">
        <v>884</v>
      </c>
      <c r="C127" s="299" t="s">
        <v>5922</v>
      </c>
      <c r="E127" t="s">
        <v>4295</v>
      </c>
      <c r="F127" t="s">
        <v>884</v>
      </c>
      <c r="G127" s="301" t="s">
        <v>5922</v>
      </c>
      <c r="J127" s="239" t="s">
        <v>4293</v>
      </c>
      <c r="K127" s="239" t="s">
        <v>766</v>
      </c>
      <c r="L127" s="240">
        <v>0</v>
      </c>
    </row>
    <row r="128" spans="1:12" x14ac:dyDescent="0.35">
      <c r="A128" t="s">
        <v>4296</v>
      </c>
      <c r="B128" t="s">
        <v>879</v>
      </c>
      <c r="C128" s="299" t="s">
        <v>5922</v>
      </c>
      <c r="E128" t="s">
        <v>4296</v>
      </c>
      <c r="F128" t="s">
        <v>879</v>
      </c>
      <c r="G128" s="301" t="s">
        <v>5922</v>
      </c>
      <c r="J128" s="239" t="s">
        <v>4294</v>
      </c>
      <c r="K128" s="239" t="s">
        <v>888</v>
      </c>
      <c r="L128" s="240">
        <v>0.15</v>
      </c>
    </row>
    <row r="129" spans="1:12" x14ac:dyDescent="0.35">
      <c r="A129" t="s">
        <v>4297</v>
      </c>
      <c r="B129" t="s">
        <v>874</v>
      </c>
      <c r="C129" s="299" t="s">
        <v>5923</v>
      </c>
      <c r="E129" t="s">
        <v>4297</v>
      </c>
      <c r="F129" t="s">
        <v>874</v>
      </c>
      <c r="G129" s="301" t="s">
        <v>5923</v>
      </c>
      <c r="J129" s="239" t="s">
        <v>4295</v>
      </c>
      <c r="K129" s="239" t="s">
        <v>884</v>
      </c>
      <c r="L129" s="240">
        <v>0.15</v>
      </c>
    </row>
    <row r="130" spans="1:12" x14ac:dyDescent="0.35">
      <c r="A130" t="s">
        <v>4298</v>
      </c>
      <c r="B130" t="s">
        <v>863</v>
      </c>
      <c r="C130" s="299" t="s">
        <v>5921</v>
      </c>
      <c r="E130" t="s">
        <v>4298</v>
      </c>
      <c r="F130" t="s">
        <v>863</v>
      </c>
      <c r="G130" s="301" t="s">
        <v>5921</v>
      </c>
      <c r="J130" s="239" t="s">
        <v>4296</v>
      </c>
      <c r="K130" s="239" t="s">
        <v>879</v>
      </c>
      <c r="L130" s="240">
        <v>0.15</v>
      </c>
    </row>
    <row r="131" spans="1:12" x14ac:dyDescent="0.35">
      <c r="A131" t="s">
        <v>4299</v>
      </c>
      <c r="B131" t="s">
        <v>849</v>
      </c>
      <c r="C131" s="299" t="s">
        <v>5922</v>
      </c>
      <c r="E131" t="s">
        <v>4299</v>
      </c>
      <c r="F131" t="s">
        <v>849</v>
      </c>
      <c r="G131" s="301" t="s">
        <v>5922</v>
      </c>
      <c r="J131" s="239" t="s">
        <v>4297</v>
      </c>
      <c r="K131" s="239" t="s">
        <v>874</v>
      </c>
      <c r="L131" s="240">
        <v>0.1</v>
      </c>
    </row>
    <row r="132" spans="1:12" x14ac:dyDescent="0.35">
      <c r="A132" t="s">
        <v>4300</v>
      </c>
      <c r="B132" t="s">
        <v>845</v>
      </c>
      <c r="C132" s="299" t="s">
        <v>5921</v>
      </c>
      <c r="E132" t="s">
        <v>4300</v>
      </c>
      <c r="F132" t="s">
        <v>845</v>
      </c>
      <c r="G132" s="301" t="s">
        <v>5921</v>
      </c>
      <c r="J132" s="239" t="s">
        <v>4298</v>
      </c>
      <c r="K132" s="239" t="s">
        <v>863</v>
      </c>
      <c r="L132" s="240">
        <v>0.2</v>
      </c>
    </row>
    <row r="133" spans="1:12" x14ac:dyDescent="0.35">
      <c r="A133" t="s">
        <v>4301</v>
      </c>
      <c r="B133" t="s">
        <v>828</v>
      </c>
      <c r="C133" s="299" t="s">
        <v>5923</v>
      </c>
      <c r="E133" t="s">
        <v>4301</v>
      </c>
      <c r="F133" t="s">
        <v>828</v>
      </c>
      <c r="G133" s="301" t="s">
        <v>5923</v>
      </c>
      <c r="J133" s="239" t="s">
        <v>4299</v>
      </c>
      <c r="K133" s="239" t="s">
        <v>849</v>
      </c>
      <c r="L133" s="240">
        <v>0</v>
      </c>
    </row>
    <row r="134" spans="1:12" x14ac:dyDescent="0.35">
      <c r="A134" t="s">
        <v>4302</v>
      </c>
      <c r="B134" t="s">
        <v>822</v>
      </c>
      <c r="C134" s="299" t="s">
        <v>5924</v>
      </c>
      <c r="E134" t="s">
        <v>4302</v>
      </c>
      <c r="F134" t="s">
        <v>822</v>
      </c>
      <c r="G134" s="301" t="s">
        <v>5924</v>
      </c>
      <c r="J134" s="239" t="s">
        <v>4300</v>
      </c>
      <c r="K134" s="239" t="s">
        <v>845</v>
      </c>
      <c r="L134" s="240">
        <v>0.2</v>
      </c>
    </row>
    <row r="135" spans="1:12" x14ac:dyDescent="0.35">
      <c r="A135" t="s">
        <v>4303</v>
      </c>
      <c r="B135" t="s">
        <v>813</v>
      </c>
      <c r="C135" s="299" t="s">
        <v>5926</v>
      </c>
      <c r="E135" t="s">
        <v>4303</v>
      </c>
      <c r="F135" t="s">
        <v>813</v>
      </c>
      <c r="G135" s="301" t="s">
        <v>5926</v>
      </c>
      <c r="J135" s="239" t="s">
        <v>4301</v>
      </c>
      <c r="K135" s="239" t="s">
        <v>828</v>
      </c>
      <c r="L135" s="240">
        <v>0.1</v>
      </c>
    </row>
    <row r="136" spans="1:12" x14ac:dyDescent="0.35">
      <c r="A136" t="s">
        <v>4304</v>
      </c>
      <c r="B136" t="s">
        <v>588</v>
      </c>
      <c r="C136" s="299" t="s">
        <v>5923</v>
      </c>
      <c r="E136" t="s">
        <v>4304</v>
      </c>
      <c r="F136" t="s">
        <v>588</v>
      </c>
      <c r="G136" s="301" t="s">
        <v>5923</v>
      </c>
      <c r="J136" s="239" t="s">
        <v>4302</v>
      </c>
      <c r="K136" s="239" t="s">
        <v>822</v>
      </c>
      <c r="L136" s="240">
        <v>0.05</v>
      </c>
    </row>
    <row r="137" spans="1:12" x14ac:dyDescent="0.35">
      <c r="A137" t="s">
        <v>4305</v>
      </c>
      <c r="B137" t="s">
        <v>805</v>
      </c>
      <c r="C137" s="299" t="s">
        <v>5924</v>
      </c>
      <c r="E137" t="s">
        <v>4305</v>
      </c>
      <c r="F137" t="s">
        <v>805</v>
      </c>
      <c r="G137" s="301" t="s">
        <v>5924</v>
      </c>
      <c r="J137" s="239" t="s">
        <v>4303</v>
      </c>
      <c r="K137" s="239" t="s">
        <v>813</v>
      </c>
      <c r="L137" s="240">
        <v>0.25</v>
      </c>
    </row>
    <row r="138" spans="1:12" x14ac:dyDescent="0.35">
      <c r="A138" t="s">
        <v>4306</v>
      </c>
      <c r="B138" t="s">
        <v>798</v>
      </c>
      <c r="C138" s="299" t="s">
        <v>5923</v>
      </c>
      <c r="E138" t="s">
        <v>4306</v>
      </c>
      <c r="F138" t="s">
        <v>798</v>
      </c>
      <c r="G138" s="301" t="s">
        <v>5924</v>
      </c>
      <c r="J138" s="239" t="s">
        <v>4304</v>
      </c>
      <c r="K138" s="239" t="s">
        <v>588</v>
      </c>
      <c r="L138" s="240">
        <v>0.1</v>
      </c>
    </row>
    <row r="139" spans="1:12" x14ac:dyDescent="0.35">
      <c r="A139" t="s">
        <v>4307</v>
      </c>
      <c r="B139" t="s">
        <v>742</v>
      </c>
      <c r="C139" s="299" t="s">
        <v>5921</v>
      </c>
      <c r="E139" t="s">
        <v>4307</v>
      </c>
      <c r="F139" t="s">
        <v>742</v>
      </c>
      <c r="G139" s="301" t="s">
        <v>5921</v>
      </c>
      <c r="J139" s="239" t="s">
        <v>4305</v>
      </c>
      <c r="K139" s="239" t="s">
        <v>805</v>
      </c>
      <c r="L139" s="240">
        <v>0.05</v>
      </c>
    </row>
    <row r="140" spans="1:12" x14ac:dyDescent="0.35">
      <c r="A140" t="s">
        <v>4308</v>
      </c>
      <c r="B140" t="s">
        <v>760</v>
      </c>
      <c r="C140" s="299" t="s">
        <v>5921</v>
      </c>
      <c r="E140" t="s">
        <v>4308</v>
      </c>
      <c r="F140" t="s">
        <v>760</v>
      </c>
      <c r="G140" s="301" t="s">
        <v>5921</v>
      </c>
      <c r="J140" s="239" t="s">
        <v>4306</v>
      </c>
      <c r="K140" s="239" t="s">
        <v>798</v>
      </c>
      <c r="L140" s="240">
        <v>0.05</v>
      </c>
    </row>
    <row r="141" spans="1:12" x14ac:dyDescent="0.35">
      <c r="A141" t="s">
        <v>4309</v>
      </c>
      <c r="B141" t="s">
        <v>790</v>
      </c>
      <c r="C141" s="299" t="s">
        <v>5923</v>
      </c>
      <c r="E141" t="s">
        <v>4309</v>
      </c>
      <c r="F141" t="s">
        <v>790</v>
      </c>
      <c r="G141" s="301" t="s">
        <v>5923</v>
      </c>
      <c r="J141" s="239" t="s">
        <v>4307</v>
      </c>
      <c r="K141" s="239" t="s">
        <v>742</v>
      </c>
      <c r="L141" s="240">
        <v>0.2</v>
      </c>
    </row>
    <row r="142" spans="1:12" x14ac:dyDescent="0.35">
      <c r="A142" t="s">
        <v>4310</v>
      </c>
      <c r="B142" t="s">
        <v>787</v>
      </c>
      <c r="C142" s="299" t="s">
        <v>5923</v>
      </c>
      <c r="E142" t="s">
        <v>4310</v>
      </c>
      <c r="F142" t="s">
        <v>787</v>
      </c>
      <c r="G142" s="301" t="s">
        <v>5923</v>
      </c>
      <c r="J142" s="239" t="s">
        <v>4308</v>
      </c>
      <c r="K142" s="239" t="s">
        <v>760</v>
      </c>
      <c r="L142" s="240">
        <v>0.2</v>
      </c>
    </row>
    <row r="143" spans="1:12" x14ac:dyDescent="0.35">
      <c r="A143" t="s">
        <v>4311</v>
      </c>
      <c r="B143" t="s">
        <v>755</v>
      </c>
      <c r="C143" s="299" t="s">
        <v>5923</v>
      </c>
      <c r="E143" t="s">
        <v>4311</v>
      </c>
      <c r="F143" t="s">
        <v>755</v>
      </c>
      <c r="G143" s="301" t="s">
        <v>5922</v>
      </c>
      <c r="J143" s="239" t="s">
        <v>4309</v>
      </c>
      <c r="K143" s="239" t="s">
        <v>790</v>
      </c>
      <c r="L143" s="240">
        <v>0.1</v>
      </c>
    </row>
    <row r="144" spans="1:12" x14ac:dyDescent="0.35">
      <c r="A144" t="s">
        <v>4312</v>
      </c>
      <c r="B144" t="s">
        <v>753</v>
      </c>
      <c r="C144" s="299" t="s">
        <v>5921</v>
      </c>
      <c r="E144" t="s">
        <v>4312</v>
      </c>
      <c r="F144" t="s">
        <v>753</v>
      </c>
      <c r="G144" s="301" t="s">
        <v>5921</v>
      </c>
      <c r="J144" s="239" t="s">
        <v>4310</v>
      </c>
      <c r="K144" s="239" t="s">
        <v>787</v>
      </c>
      <c r="L144" s="240">
        <v>0.1</v>
      </c>
    </row>
    <row r="145" spans="1:12" x14ac:dyDescent="0.35">
      <c r="A145" t="s">
        <v>4313</v>
      </c>
      <c r="B145" t="s">
        <v>781</v>
      </c>
      <c r="C145" s="299" t="s">
        <v>5921</v>
      </c>
      <c r="E145" t="s">
        <v>4313</v>
      </c>
      <c r="F145" t="s">
        <v>781</v>
      </c>
      <c r="G145" s="301" t="s">
        <v>5921</v>
      </c>
      <c r="J145" s="239" t="s">
        <v>4311</v>
      </c>
      <c r="K145" s="239" t="s">
        <v>755</v>
      </c>
      <c r="L145" s="240">
        <v>0.15</v>
      </c>
    </row>
    <row r="146" spans="1:12" x14ac:dyDescent="0.35">
      <c r="A146" t="s">
        <v>4314</v>
      </c>
      <c r="B146" t="s">
        <v>769</v>
      </c>
      <c r="C146" s="299" t="s">
        <v>5923</v>
      </c>
      <c r="E146" t="s">
        <v>4314</v>
      </c>
      <c r="F146" t="s">
        <v>769</v>
      </c>
      <c r="G146" s="301" t="s">
        <v>5923</v>
      </c>
      <c r="J146" s="239" t="s">
        <v>4312</v>
      </c>
      <c r="K146" s="239" t="s">
        <v>753</v>
      </c>
      <c r="L146" s="240">
        <v>0.2</v>
      </c>
    </row>
    <row r="147" spans="1:12" x14ac:dyDescent="0.35">
      <c r="A147" t="s">
        <v>4315</v>
      </c>
      <c r="B147" t="s">
        <v>738</v>
      </c>
      <c r="C147" s="299" t="s">
        <v>5922</v>
      </c>
      <c r="E147" t="s">
        <v>4315</v>
      </c>
      <c r="F147" t="s">
        <v>738</v>
      </c>
      <c r="G147" s="301" t="s">
        <v>5922</v>
      </c>
      <c r="J147" s="239" t="s">
        <v>4313</v>
      </c>
      <c r="K147" s="239" t="s">
        <v>781</v>
      </c>
      <c r="L147" s="240">
        <v>0.2</v>
      </c>
    </row>
    <row r="148" spans="1:12" x14ac:dyDescent="0.35">
      <c r="A148" t="s">
        <v>4316</v>
      </c>
      <c r="B148" t="s">
        <v>457</v>
      </c>
      <c r="C148" s="299" t="s">
        <v>5923</v>
      </c>
      <c r="E148" t="s">
        <v>4316</v>
      </c>
      <c r="F148" t="s">
        <v>457</v>
      </c>
      <c r="G148" s="301" t="s">
        <v>5923</v>
      </c>
      <c r="J148" s="239" t="s">
        <v>4314</v>
      </c>
      <c r="K148" s="239" t="s">
        <v>769</v>
      </c>
      <c r="L148" s="240">
        <v>0.1</v>
      </c>
    </row>
    <row r="149" spans="1:12" x14ac:dyDescent="0.35">
      <c r="A149" t="s">
        <v>4317</v>
      </c>
      <c r="B149" t="s">
        <v>730</v>
      </c>
      <c r="C149" s="299" t="s">
        <v>5922</v>
      </c>
      <c r="E149" t="s">
        <v>4317</v>
      </c>
      <c r="F149" t="s">
        <v>730</v>
      </c>
      <c r="G149" s="301" t="s">
        <v>5922</v>
      </c>
      <c r="J149" s="239" t="s">
        <v>4315</v>
      </c>
      <c r="K149" s="239" t="s">
        <v>738</v>
      </c>
      <c r="L149" s="240">
        <v>0.15</v>
      </c>
    </row>
    <row r="150" spans="1:12" x14ac:dyDescent="0.35">
      <c r="A150" t="s">
        <v>4318</v>
      </c>
      <c r="B150" t="s">
        <v>727</v>
      </c>
      <c r="C150" s="299" t="s">
        <v>5925</v>
      </c>
      <c r="E150" t="s">
        <v>4318</v>
      </c>
      <c r="F150" t="s">
        <v>727</v>
      </c>
      <c r="G150" s="301" t="s">
        <v>5925</v>
      </c>
      <c r="J150" s="239" t="s">
        <v>4316</v>
      </c>
      <c r="K150" s="239" t="s">
        <v>457</v>
      </c>
      <c r="L150" s="240">
        <v>0.05</v>
      </c>
    </row>
    <row r="151" spans="1:12" x14ac:dyDescent="0.35">
      <c r="A151" t="s">
        <v>4319</v>
      </c>
      <c r="B151" t="s">
        <v>616</v>
      </c>
      <c r="C151" s="299" t="s">
        <v>5921</v>
      </c>
      <c r="E151" t="s">
        <v>4319</v>
      </c>
      <c r="F151" t="s">
        <v>616</v>
      </c>
      <c r="G151" s="301" t="s">
        <v>5921</v>
      </c>
      <c r="J151" s="239" t="s">
        <v>4317</v>
      </c>
      <c r="K151" s="239" t="s">
        <v>730</v>
      </c>
      <c r="L151" s="240">
        <v>0.2</v>
      </c>
    </row>
    <row r="152" spans="1:12" x14ac:dyDescent="0.35">
      <c r="A152" t="s">
        <v>4320</v>
      </c>
      <c r="B152" t="s">
        <v>266</v>
      </c>
      <c r="C152" s="299" t="s">
        <v>5923</v>
      </c>
      <c r="E152" t="s">
        <v>4320</v>
      </c>
      <c r="F152" t="s">
        <v>266</v>
      </c>
      <c r="G152" s="301" t="s">
        <v>5923</v>
      </c>
      <c r="J152" s="239" t="s">
        <v>4318</v>
      </c>
      <c r="K152" s="239" t="s">
        <v>727</v>
      </c>
      <c r="L152" s="240">
        <v>0</v>
      </c>
    </row>
    <row r="153" spans="1:12" x14ac:dyDescent="0.35">
      <c r="A153" t="s">
        <v>4321</v>
      </c>
      <c r="B153" t="s">
        <v>716</v>
      </c>
      <c r="C153" s="299" t="s">
        <v>5921</v>
      </c>
      <c r="E153" t="s">
        <v>4321</v>
      </c>
      <c r="F153" t="s">
        <v>716</v>
      </c>
      <c r="G153" s="301" t="s">
        <v>5921</v>
      </c>
      <c r="J153" s="239" t="s">
        <v>4319</v>
      </c>
      <c r="K153" s="239" t="s">
        <v>616</v>
      </c>
      <c r="L153" s="240">
        <v>0.2</v>
      </c>
    </row>
    <row r="154" spans="1:12" x14ac:dyDescent="0.35">
      <c r="A154" t="s">
        <v>4322</v>
      </c>
      <c r="B154" t="s">
        <v>708</v>
      </c>
      <c r="C154" s="299" t="s">
        <v>5921</v>
      </c>
      <c r="E154" t="s">
        <v>4322</v>
      </c>
      <c r="F154" t="s">
        <v>708</v>
      </c>
      <c r="G154" s="301" t="s">
        <v>5921</v>
      </c>
      <c r="J154" s="239" t="s">
        <v>4320</v>
      </c>
      <c r="K154" s="239" t="s">
        <v>266</v>
      </c>
      <c r="L154" s="240">
        <v>0</v>
      </c>
    </row>
    <row r="155" spans="1:12" x14ac:dyDescent="0.35">
      <c r="A155" t="s">
        <v>4323</v>
      </c>
      <c r="B155" t="s">
        <v>704</v>
      </c>
      <c r="C155" s="299" t="s">
        <v>5921</v>
      </c>
      <c r="E155" t="s">
        <v>4323</v>
      </c>
      <c r="F155" t="s">
        <v>704</v>
      </c>
      <c r="G155" s="301" t="s">
        <v>5921</v>
      </c>
      <c r="J155" s="239" t="s">
        <v>4321</v>
      </c>
      <c r="K155" s="239" t="s">
        <v>716</v>
      </c>
      <c r="L155" s="240">
        <v>0.2</v>
      </c>
    </row>
    <row r="156" spans="1:12" x14ac:dyDescent="0.35">
      <c r="A156" t="s">
        <v>4324</v>
      </c>
      <c r="B156" t="s">
        <v>701</v>
      </c>
      <c r="C156" s="299" t="s">
        <v>5925</v>
      </c>
      <c r="E156" t="s">
        <v>4324</v>
      </c>
      <c r="F156" t="s">
        <v>701</v>
      </c>
      <c r="G156" s="301" t="s">
        <v>5922</v>
      </c>
      <c r="J156" s="239" t="s">
        <v>4322</v>
      </c>
      <c r="K156" s="239" t="s">
        <v>708</v>
      </c>
      <c r="L156" s="240">
        <v>0.2</v>
      </c>
    </row>
    <row r="157" spans="1:12" x14ac:dyDescent="0.35">
      <c r="A157" t="s">
        <v>4325</v>
      </c>
      <c r="B157" t="s">
        <v>692</v>
      </c>
      <c r="C157" s="299" t="s">
        <v>5922</v>
      </c>
      <c r="E157" t="s">
        <v>4325</v>
      </c>
      <c r="F157" t="s">
        <v>692</v>
      </c>
      <c r="G157" s="301" t="s">
        <v>5922</v>
      </c>
      <c r="J157" s="239" t="s">
        <v>4323</v>
      </c>
      <c r="K157" s="239" t="s">
        <v>704</v>
      </c>
      <c r="L157" s="240">
        <v>0.2</v>
      </c>
    </row>
    <row r="158" spans="1:12" x14ac:dyDescent="0.35">
      <c r="A158" t="s">
        <v>4326</v>
      </c>
      <c r="B158" t="s">
        <v>683</v>
      </c>
      <c r="C158" s="299" t="s">
        <v>5921</v>
      </c>
      <c r="E158" t="s">
        <v>4326</v>
      </c>
      <c r="F158" t="s">
        <v>683</v>
      </c>
      <c r="G158" s="301" t="s">
        <v>5921</v>
      </c>
      <c r="J158" s="239" t="s">
        <v>4324</v>
      </c>
      <c r="K158" s="239" t="s">
        <v>701</v>
      </c>
      <c r="L158" s="240">
        <v>0</v>
      </c>
    </row>
    <row r="159" spans="1:12" x14ac:dyDescent="0.35">
      <c r="A159" t="s">
        <v>4327</v>
      </c>
      <c r="B159" t="s">
        <v>654</v>
      </c>
      <c r="C159" s="299" t="s">
        <v>5921</v>
      </c>
      <c r="E159" t="s">
        <v>4327</v>
      </c>
      <c r="F159" t="s">
        <v>654</v>
      </c>
      <c r="G159" s="301" t="s">
        <v>5921</v>
      </c>
      <c r="J159" s="239" t="s">
        <v>4325</v>
      </c>
      <c r="K159" s="239" t="s">
        <v>692</v>
      </c>
      <c r="L159" s="240">
        <v>0.15</v>
      </c>
    </row>
    <row r="160" spans="1:12" x14ac:dyDescent="0.35">
      <c r="A160" t="s">
        <v>4328</v>
      </c>
      <c r="B160" t="s">
        <v>650</v>
      </c>
      <c r="C160" s="299" t="s">
        <v>5922</v>
      </c>
      <c r="E160" t="s">
        <v>4328</v>
      </c>
      <c r="F160" t="s">
        <v>650</v>
      </c>
      <c r="G160" s="301" t="s">
        <v>5922</v>
      </c>
      <c r="J160" s="239" t="s">
        <v>4326</v>
      </c>
      <c r="K160" s="239" t="s">
        <v>683</v>
      </c>
      <c r="L160" s="240">
        <v>0.2</v>
      </c>
    </row>
    <row r="161" spans="1:12" x14ac:dyDescent="0.35">
      <c r="A161" t="s">
        <v>4329</v>
      </c>
      <c r="B161" t="s">
        <v>594</v>
      </c>
      <c r="C161" s="299" t="s">
        <v>5921</v>
      </c>
      <c r="E161" t="s">
        <v>4329</v>
      </c>
      <c r="F161" t="s">
        <v>594</v>
      </c>
      <c r="G161" s="301" t="s">
        <v>5922</v>
      </c>
      <c r="J161" s="239" t="s">
        <v>4327</v>
      </c>
      <c r="K161" s="239" t="s">
        <v>654</v>
      </c>
      <c r="L161" s="240">
        <v>0.2</v>
      </c>
    </row>
    <row r="162" spans="1:12" x14ac:dyDescent="0.35">
      <c r="A162" t="s">
        <v>4330</v>
      </c>
      <c r="B162" t="s">
        <v>645</v>
      </c>
      <c r="C162" s="299" t="s">
        <v>5925</v>
      </c>
      <c r="E162" t="s">
        <v>4330</v>
      </c>
      <c r="F162" t="s">
        <v>645</v>
      </c>
      <c r="G162" s="301" t="s">
        <v>5925</v>
      </c>
      <c r="J162" s="239" t="s">
        <v>4328</v>
      </c>
      <c r="K162" s="239" t="s">
        <v>650</v>
      </c>
      <c r="L162" s="240">
        <v>0.15</v>
      </c>
    </row>
    <row r="163" spans="1:12" x14ac:dyDescent="0.35">
      <c r="A163" t="s">
        <v>4331</v>
      </c>
      <c r="B163" t="s">
        <v>637</v>
      </c>
      <c r="C163" s="299" t="s">
        <v>5921</v>
      </c>
      <c r="E163" t="s">
        <v>4331</v>
      </c>
      <c r="F163" t="s">
        <v>637</v>
      </c>
      <c r="G163" s="301" t="s">
        <v>5922</v>
      </c>
      <c r="J163" s="239" t="s">
        <v>4329</v>
      </c>
      <c r="K163" s="239" t="s">
        <v>594</v>
      </c>
      <c r="L163" s="240">
        <v>0.15</v>
      </c>
    </row>
    <row r="164" spans="1:12" x14ac:dyDescent="0.35">
      <c r="A164" t="s">
        <v>4332</v>
      </c>
      <c r="B164" t="s">
        <v>621</v>
      </c>
      <c r="C164" s="299" t="s">
        <v>5921</v>
      </c>
      <c r="E164" t="s">
        <v>4332</v>
      </c>
      <c r="F164" t="s">
        <v>621</v>
      </c>
      <c r="G164" s="301" t="s">
        <v>5921</v>
      </c>
      <c r="J164" s="239" t="s">
        <v>4330</v>
      </c>
      <c r="K164" s="239" t="s">
        <v>645</v>
      </c>
      <c r="L164" s="240">
        <v>0.15</v>
      </c>
    </row>
    <row r="165" spans="1:12" x14ac:dyDescent="0.35">
      <c r="A165" t="s">
        <v>4333</v>
      </c>
      <c r="B165" t="s">
        <v>612</v>
      </c>
      <c r="C165" s="299" t="s">
        <v>5926</v>
      </c>
      <c r="E165" t="s">
        <v>4333</v>
      </c>
      <c r="F165" t="s">
        <v>612</v>
      </c>
      <c r="G165" s="301" t="s">
        <v>5926</v>
      </c>
      <c r="J165" s="239" t="s">
        <v>4331</v>
      </c>
      <c r="K165" s="239" t="s">
        <v>637</v>
      </c>
      <c r="L165" s="240">
        <v>0.2</v>
      </c>
    </row>
    <row r="166" spans="1:12" x14ac:dyDescent="0.35">
      <c r="A166" t="s">
        <v>4334</v>
      </c>
      <c r="B166" t="s">
        <v>608</v>
      </c>
      <c r="C166" s="299" t="s">
        <v>5921</v>
      </c>
      <c r="E166" t="s">
        <v>4334</v>
      </c>
      <c r="F166" t="s">
        <v>608</v>
      </c>
      <c r="G166" s="301" t="s">
        <v>5921</v>
      </c>
      <c r="J166" s="239" t="s">
        <v>4332</v>
      </c>
      <c r="K166" s="239" t="s">
        <v>621</v>
      </c>
      <c r="L166" s="240">
        <v>0.2</v>
      </c>
    </row>
    <row r="167" spans="1:12" x14ac:dyDescent="0.35">
      <c r="A167" t="s">
        <v>4335</v>
      </c>
      <c r="B167" t="s">
        <v>604</v>
      </c>
      <c r="C167" s="299" t="s">
        <v>5921</v>
      </c>
      <c r="E167" t="s">
        <v>4335</v>
      </c>
      <c r="F167" t="s">
        <v>604</v>
      </c>
      <c r="G167" s="301" t="s">
        <v>5921</v>
      </c>
      <c r="J167" s="239" t="s">
        <v>4333</v>
      </c>
      <c r="K167" s="239" t="s">
        <v>612</v>
      </c>
      <c r="L167" s="240">
        <v>0.25</v>
      </c>
    </row>
    <row r="168" spans="1:12" x14ac:dyDescent="0.35">
      <c r="A168" t="s">
        <v>4336</v>
      </c>
      <c r="B168" t="s">
        <v>600</v>
      </c>
      <c r="C168" s="299" t="s">
        <v>5925</v>
      </c>
      <c r="E168" t="s">
        <v>4336</v>
      </c>
      <c r="F168" t="s">
        <v>600</v>
      </c>
      <c r="G168" s="301" t="s">
        <v>5925</v>
      </c>
      <c r="J168" s="239" t="s">
        <v>4334</v>
      </c>
      <c r="K168" s="239" t="s">
        <v>608</v>
      </c>
      <c r="L168" s="240">
        <v>0.1</v>
      </c>
    </row>
    <row r="169" spans="1:12" x14ac:dyDescent="0.35">
      <c r="A169" t="s">
        <v>4337</v>
      </c>
      <c r="B169" t="s">
        <v>585</v>
      </c>
      <c r="C169" s="299" t="s">
        <v>5922</v>
      </c>
      <c r="E169" t="s">
        <v>4337</v>
      </c>
      <c r="F169" t="s">
        <v>585</v>
      </c>
      <c r="G169" s="301" t="s">
        <v>5922</v>
      </c>
      <c r="J169" s="239" t="s">
        <v>4335</v>
      </c>
      <c r="K169" s="239" t="s">
        <v>604</v>
      </c>
      <c r="L169" s="240">
        <v>0.2</v>
      </c>
    </row>
    <row r="170" spans="1:12" x14ac:dyDescent="0.35">
      <c r="A170" t="s">
        <v>4338</v>
      </c>
      <c r="B170" t="s">
        <v>579</v>
      </c>
      <c r="C170" s="299" t="s">
        <v>5921</v>
      </c>
      <c r="E170" t="s">
        <v>4338</v>
      </c>
      <c r="F170" t="s">
        <v>579</v>
      </c>
      <c r="G170" s="301" t="s">
        <v>5921</v>
      </c>
      <c r="J170" s="239" t="s">
        <v>4336</v>
      </c>
      <c r="K170" s="239" t="s">
        <v>600</v>
      </c>
      <c r="L170" s="240">
        <v>0</v>
      </c>
    </row>
    <row r="171" spans="1:12" x14ac:dyDescent="0.35">
      <c r="A171" t="s">
        <v>4339</v>
      </c>
      <c r="B171" t="s">
        <v>575</v>
      </c>
      <c r="C171" s="299" t="s">
        <v>5923</v>
      </c>
      <c r="E171" t="s">
        <v>4339</v>
      </c>
      <c r="F171" t="s">
        <v>575</v>
      </c>
      <c r="G171" s="301" t="s">
        <v>5922</v>
      </c>
      <c r="J171" s="239" t="s">
        <v>4337</v>
      </c>
      <c r="K171" s="239" t="s">
        <v>585</v>
      </c>
      <c r="L171" s="240">
        <v>0.15</v>
      </c>
    </row>
    <row r="172" spans="1:12" x14ac:dyDescent="0.35">
      <c r="A172" t="s">
        <v>4340</v>
      </c>
      <c r="B172" t="s">
        <v>572</v>
      </c>
      <c r="C172" s="299" t="s">
        <v>5925</v>
      </c>
      <c r="E172" t="s">
        <v>4340</v>
      </c>
      <c r="F172" t="s">
        <v>572</v>
      </c>
      <c r="G172" s="301" t="s">
        <v>5925</v>
      </c>
      <c r="J172" s="239" t="s">
        <v>4338</v>
      </c>
      <c r="K172" s="239" t="s">
        <v>579</v>
      </c>
      <c r="L172" s="240">
        <v>0.2</v>
      </c>
    </row>
    <row r="173" spans="1:12" x14ac:dyDescent="0.35">
      <c r="A173" t="s">
        <v>4341</v>
      </c>
      <c r="B173" t="s">
        <v>546</v>
      </c>
      <c r="C173" s="299" t="s">
        <v>5926</v>
      </c>
      <c r="E173" t="s">
        <v>4341</v>
      </c>
      <c r="F173" t="s">
        <v>546</v>
      </c>
      <c r="G173" s="301" t="s">
        <v>5926</v>
      </c>
      <c r="J173" s="239" t="s">
        <v>4339</v>
      </c>
      <c r="K173" s="239" t="s">
        <v>575</v>
      </c>
      <c r="L173" s="240">
        <v>0.15</v>
      </c>
    </row>
    <row r="174" spans="1:12" x14ac:dyDescent="0.35">
      <c r="A174" t="s">
        <v>4342</v>
      </c>
      <c r="B174" t="s">
        <v>543</v>
      </c>
      <c r="C174" s="299" t="s">
        <v>5922</v>
      </c>
      <c r="E174" t="s">
        <v>4342</v>
      </c>
      <c r="F174" t="s">
        <v>543</v>
      </c>
      <c r="G174" s="301" t="s">
        <v>5922</v>
      </c>
      <c r="J174" s="239" t="s">
        <v>4340</v>
      </c>
      <c r="K174" s="239" t="s">
        <v>572</v>
      </c>
      <c r="L174" s="240">
        <v>0.15</v>
      </c>
    </row>
    <row r="175" spans="1:12" x14ac:dyDescent="0.35">
      <c r="A175" t="s">
        <v>4343</v>
      </c>
      <c r="B175" t="s">
        <v>538</v>
      </c>
      <c r="C175" s="299" t="s">
        <v>5921</v>
      </c>
      <c r="E175" t="s">
        <v>4343</v>
      </c>
      <c r="F175" t="s">
        <v>538</v>
      </c>
      <c r="G175" s="301" t="s">
        <v>5921</v>
      </c>
      <c r="J175" s="239" t="s">
        <v>4341</v>
      </c>
      <c r="K175" s="239" t="s">
        <v>546</v>
      </c>
      <c r="L175" s="240">
        <v>0.25</v>
      </c>
    </row>
    <row r="176" spans="1:12" x14ac:dyDescent="0.35">
      <c r="A176" t="s">
        <v>4344</v>
      </c>
      <c r="B176" t="s">
        <v>533</v>
      </c>
      <c r="C176" s="299" t="s">
        <v>5925</v>
      </c>
      <c r="E176" t="s">
        <v>4344</v>
      </c>
      <c r="F176" t="s">
        <v>533</v>
      </c>
      <c r="G176" s="301" t="s">
        <v>5925</v>
      </c>
      <c r="J176" s="239" t="s">
        <v>4342</v>
      </c>
      <c r="K176" s="239" t="s">
        <v>543</v>
      </c>
      <c r="L176" s="240">
        <v>0.15</v>
      </c>
    </row>
    <row r="177" spans="1:12" x14ac:dyDescent="0.35">
      <c r="A177" t="s">
        <v>4345</v>
      </c>
      <c r="B177" t="s">
        <v>529</v>
      </c>
      <c r="C177" s="299" t="s">
        <v>5923</v>
      </c>
      <c r="E177" t="s">
        <v>4345</v>
      </c>
      <c r="F177" t="s">
        <v>529</v>
      </c>
      <c r="G177" s="301" t="s">
        <v>5923</v>
      </c>
      <c r="J177" s="239" t="s">
        <v>4343</v>
      </c>
      <c r="K177" s="239" t="s">
        <v>538</v>
      </c>
      <c r="L177" s="240">
        <v>0.2</v>
      </c>
    </row>
    <row r="178" spans="1:12" x14ac:dyDescent="0.35">
      <c r="A178" t="s">
        <v>4346</v>
      </c>
      <c r="B178" t="s">
        <v>525</v>
      </c>
      <c r="C178" s="299" t="s">
        <v>5922</v>
      </c>
      <c r="E178" t="s">
        <v>4346</v>
      </c>
      <c r="F178" t="s">
        <v>525</v>
      </c>
      <c r="G178" s="301" t="s">
        <v>5922</v>
      </c>
      <c r="J178" s="239" t="s">
        <v>4344</v>
      </c>
      <c r="K178" s="239" t="s">
        <v>533</v>
      </c>
      <c r="L178" s="240">
        <v>0</v>
      </c>
    </row>
    <row r="179" spans="1:12" x14ac:dyDescent="0.35">
      <c r="A179" t="s">
        <v>4347</v>
      </c>
      <c r="B179" t="s">
        <v>516</v>
      </c>
      <c r="C179" s="299" t="s">
        <v>5924</v>
      </c>
      <c r="E179" t="s">
        <v>4347</v>
      </c>
      <c r="F179" t="s">
        <v>516</v>
      </c>
      <c r="G179" s="301" t="s">
        <v>5924</v>
      </c>
      <c r="J179" s="239" t="s">
        <v>4345</v>
      </c>
      <c r="K179" s="239" t="s">
        <v>529</v>
      </c>
      <c r="L179" s="240">
        <v>0.05</v>
      </c>
    </row>
    <row r="180" spans="1:12" x14ac:dyDescent="0.35">
      <c r="A180" t="s">
        <v>4348</v>
      </c>
      <c r="B180" t="s">
        <v>508</v>
      </c>
      <c r="C180" s="299" t="s">
        <v>5925</v>
      </c>
      <c r="E180" t="s">
        <v>4348</v>
      </c>
      <c r="F180" t="s">
        <v>508</v>
      </c>
      <c r="G180" s="301" t="s">
        <v>5925</v>
      </c>
      <c r="J180" s="239" t="s">
        <v>4346</v>
      </c>
      <c r="K180" s="239" t="s">
        <v>525</v>
      </c>
      <c r="L180" s="240">
        <v>0.1</v>
      </c>
    </row>
    <row r="181" spans="1:12" x14ac:dyDescent="0.35">
      <c r="A181" t="s">
        <v>4349</v>
      </c>
      <c r="B181" t="s">
        <v>502</v>
      </c>
      <c r="C181" s="299" t="s">
        <v>5924</v>
      </c>
      <c r="E181" t="s">
        <v>4349</v>
      </c>
      <c r="F181" t="s">
        <v>502</v>
      </c>
      <c r="G181" s="301" t="s">
        <v>5924</v>
      </c>
      <c r="J181" s="239" t="s">
        <v>4347</v>
      </c>
      <c r="K181" s="239" t="s">
        <v>516</v>
      </c>
      <c r="L181" s="240">
        <v>0.05</v>
      </c>
    </row>
    <row r="182" spans="1:12" x14ac:dyDescent="0.35">
      <c r="A182" t="s">
        <v>4350</v>
      </c>
      <c r="B182" t="s">
        <v>499</v>
      </c>
      <c r="C182" s="299" t="s">
        <v>5922</v>
      </c>
      <c r="E182" t="s">
        <v>4350</v>
      </c>
      <c r="F182" t="s">
        <v>499</v>
      </c>
      <c r="G182" s="301" t="s">
        <v>5922</v>
      </c>
      <c r="J182" s="239" t="s">
        <v>4348</v>
      </c>
      <c r="K182" s="239" t="s">
        <v>508</v>
      </c>
      <c r="L182" s="240">
        <v>0</v>
      </c>
    </row>
    <row r="183" spans="1:12" x14ac:dyDescent="0.35">
      <c r="A183" t="s">
        <v>4351</v>
      </c>
      <c r="B183" t="s">
        <v>475</v>
      </c>
      <c r="C183" s="299" t="s">
        <v>5921</v>
      </c>
      <c r="E183" t="s">
        <v>4351</v>
      </c>
      <c r="F183" t="s">
        <v>475</v>
      </c>
      <c r="G183" s="301" t="s">
        <v>5922</v>
      </c>
      <c r="J183" s="239" t="s">
        <v>4349</v>
      </c>
      <c r="K183" s="239" t="s">
        <v>502</v>
      </c>
      <c r="L183" s="240">
        <v>0.05</v>
      </c>
    </row>
    <row r="184" spans="1:12" x14ac:dyDescent="0.35">
      <c r="A184" t="s">
        <v>4352</v>
      </c>
      <c r="B184" t="s">
        <v>471</v>
      </c>
      <c r="C184" s="299" t="s">
        <v>5921</v>
      </c>
      <c r="E184" t="s">
        <v>4352</v>
      </c>
      <c r="F184" t="s">
        <v>471</v>
      </c>
      <c r="G184" s="301" t="s">
        <v>5921</v>
      </c>
      <c r="J184" s="239" t="s">
        <v>4350</v>
      </c>
      <c r="K184" s="239" t="s">
        <v>499</v>
      </c>
      <c r="L184" s="240">
        <v>0</v>
      </c>
    </row>
    <row r="185" spans="1:12" x14ac:dyDescent="0.35">
      <c r="A185" t="s">
        <v>4353</v>
      </c>
      <c r="B185" t="s">
        <v>449</v>
      </c>
      <c r="C185" s="299" t="s">
        <v>5922</v>
      </c>
      <c r="E185" t="s">
        <v>4353</v>
      </c>
      <c r="F185" t="s">
        <v>449</v>
      </c>
      <c r="G185" s="301" t="s">
        <v>5922</v>
      </c>
      <c r="J185" s="239" t="s">
        <v>4351</v>
      </c>
      <c r="K185" s="239" t="s">
        <v>475</v>
      </c>
      <c r="L185" s="240">
        <v>0.2</v>
      </c>
    </row>
    <row r="186" spans="1:12" x14ac:dyDescent="0.35">
      <c r="A186" t="s">
        <v>4354</v>
      </c>
      <c r="B186" t="s">
        <v>446</v>
      </c>
      <c r="C186" s="299" t="s">
        <v>5923</v>
      </c>
      <c r="E186" t="s">
        <v>4354</v>
      </c>
      <c r="F186" t="s">
        <v>446</v>
      </c>
      <c r="G186" s="301" t="s">
        <v>5923</v>
      </c>
      <c r="J186" s="239" t="s">
        <v>4352</v>
      </c>
      <c r="K186" s="239" t="s">
        <v>471</v>
      </c>
      <c r="L186" s="240">
        <v>0.2</v>
      </c>
    </row>
    <row r="187" spans="1:12" x14ac:dyDescent="0.35">
      <c r="A187" t="s">
        <v>4355</v>
      </c>
      <c r="B187" t="s">
        <v>443</v>
      </c>
      <c r="C187" s="299" t="s">
        <v>5926</v>
      </c>
      <c r="E187" t="s">
        <v>4355</v>
      </c>
      <c r="F187" t="s">
        <v>443</v>
      </c>
      <c r="G187" s="301" t="s">
        <v>5926</v>
      </c>
      <c r="J187" s="239" t="s">
        <v>4353</v>
      </c>
      <c r="K187" s="239" t="s">
        <v>449</v>
      </c>
      <c r="L187" s="240">
        <v>0.15</v>
      </c>
    </row>
    <row r="188" spans="1:12" x14ac:dyDescent="0.35">
      <c r="A188" t="s">
        <v>4356</v>
      </c>
      <c r="B188" t="s">
        <v>467</v>
      </c>
      <c r="C188" s="299" t="s">
        <v>5922</v>
      </c>
      <c r="E188" t="s">
        <v>4356</v>
      </c>
      <c r="F188" t="s">
        <v>467</v>
      </c>
      <c r="G188" s="301" t="s">
        <v>5922</v>
      </c>
      <c r="J188" s="239" t="s">
        <v>4354</v>
      </c>
      <c r="K188" s="239" t="s">
        <v>446</v>
      </c>
      <c r="L188" s="240">
        <v>0.1</v>
      </c>
    </row>
    <row r="189" spans="1:12" x14ac:dyDescent="0.35">
      <c r="A189" t="s">
        <v>4357</v>
      </c>
      <c r="B189" t="s">
        <v>318</v>
      </c>
      <c r="C189" s="299" t="s">
        <v>5926</v>
      </c>
      <c r="E189" t="s">
        <v>4357</v>
      </c>
      <c r="F189" t="s">
        <v>318</v>
      </c>
      <c r="G189" s="301" t="s">
        <v>5926</v>
      </c>
      <c r="J189" s="239" t="s">
        <v>4355</v>
      </c>
      <c r="K189" s="239" t="s">
        <v>443</v>
      </c>
      <c r="L189" s="240">
        <v>0.25</v>
      </c>
    </row>
    <row r="190" spans="1:12" x14ac:dyDescent="0.35">
      <c r="A190" t="s">
        <v>4358</v>
      </c>
      <c r="B190" t="s">
        <v>411</v>
      </c>
      <c r="C190" s="299" t="s">
        <v>5922</v>
      </c>
      <c r="E190" t="s">
        <v>4358</v>
      </c>
      <c r="F190" t="s">
        <v>411</v>
      </c>
      <c r="G190" s="301" t="s">
        <v>5922</v>
      </c>
      <c r="J190" s="239" t="s">
        <v>4356</v>
      </c>
      <c r="K190" s="239" t="s">
        <v>467</v>
      </c>
      <c r="L190" s="240">
        <v>0.15</v>
      </c>
    </row>
    <row r="191" spans="1:12" x14ac:dyDescent="0.35">
      <c r="A191" t="s">
        <v>4359</v>
      </c>
      <c r="B191" t="s">
        <v>407</v>
      </c>
      <c r="C191" s="299" t="s">
        <v>5921</v>
      </c>
      <c r="E191" t="s">
        <v>4359</v>
      </c>
      <c r="F191" t="s">
        <v>407</v>
      </c>
      <c r="G191" s="301" t="s">
        <v>5922</v>
      </c>
      <c r="J191" s="239" t="s">
        <v>4357</v>
      </c>
      <c r="K191" s="239" t="s">
        <v>318</v>
      </c>
      <c r="L191" s="240">
        <v>0.25</v>
      </c>
    </row>
    <row r="192" spans="1:12" x14ac:dyDescent="0.35">
      <c r="A192" t="s">
        <v>4360</v>
      </c>
      <c r="B192" t="s">
        <v>404</v>
      </c>
      <c r="C192" s="299" t="s">
        <v>5925</v>
      </c>
      <c r="E192" t="s">
        <v>4360</v>
      </c>
      <c r="F192" t="s">
        <v>404</v>
      </c>
      <c r="G192" s="301" t="s">
        <v>5925</v>
      </c>
      <c r="J192" s="239" t="s">
        <v>4358</v>
      </c>
      <c r="K192" s="239" t="s">
        <v>411</v>
      </c>
      <c r="L192" s="240">
        <v>0.15</v>
      </c>
    </row>
    <row r="193" spans="1:12" x14ac:dyDescent="0.35">
      <c r="A193" t="s">
        <v>4361</v>
      </c>
      <c r="B193" t="s">
        <v>395</v>
      </c>
      <c r="C193" s="299" t="s">
        <v>5924</v>
      </c>
      <c r="E193" t="s">
        <v>4361</v>
      </c>
      <c r="F193" t="s">
        <v>395</v>
      </c>
      <c r="G193" s="301" t="s">
        <v>5924</v>
      </c>
      <c r="J193" s="239" t="s">
        <v>4359</v>
      </c>
      <c r="K193" s="239" t="s">
        <v>407</v>
      </c>
      <c r="L193" s="240">
        <v>0.2</v>
      </c>
    </row>
    <row r="194" spans="1:12" x14ac:dyDescent="0.35">
      <c r="A194" t="s">
        <v>4362</v>
      </c>
      <c r="B194" t="s">
        <v>392</v>
      </c>
      <c r="C194" s="299" t="s">
        <v>5923</v>
      </c>
      <c r="E194" t="s">
        <v>4362</v>
      </c>
      <c r="F194" t="s">
        <v>392</v>
      </c>
      <c r="G194" s="301" t="s">
        <v>5923</v>
      </c>
      <c r="J194" s="239" t="s">
        <v>4360</v>
      </c>
      <c r="K194" s="239" t="s">
        <v>404</v>
      </c>
      <c r="L194" s="240">
        <v>0.1</v>
      </c>
    </row>
    <row r="195" spans="1:12" x14ac:dyDescent="0.35">
      <c r="A195" t="s">
        <v>4363</v>
      </c>
      <c r="B195" t="s">
        <v>389</v>
      </c>
      <c r="C195" s="299" t="s">
        <v>5922</v>
      </c>
      <c r="E195" t="s">
        <v>4363</v>
      </c>
      <c r="F195" t="s">
        <v>389</v>
      </c>
      <c r="G195" s="301" t="s">
        <v>5922</v>
      </c>
      <c r="J195" s="239" t="s">
        <v>4361</v>
      </c>
      <c r="K195" s="239" t="s">
        <v>395</v>
      </c>
      <c r="L195" s="240">
        <v>0.05</v>
      </c>
    </row>
    <row r="196" spans="1:12" x14ac:dyDescent="0.35">
      <c r="A196" t="s">
        <v>4364</v>
      </c>
      <c r="B196" t="s">
        <v>385</v>
      </c>
      <c r="C196" s="299" t="s">
        <v>5923</v>
      </c>
      <c r="E196" t="s">
        <v>4364</v>
      </c>
      <c r="F196" t="s">
        <v>385</v>
      </c>
      <c r="G196" s="301" t="s">
        <v>5923</v>
      </c>
      <c r="J196" s="239" t="s">
        <v>4362</v>
      </c>
      <c r="K196" s="239" t="s">
        <v>392</v>
      </c>
      <c r="L196" s="240">
        <v>0</v>
      </c>
    </row>
    <row r="197" spans="1:12" x14ac:dyDescent="0.35">
      <c r="A197" t="s">
        <v>4365</v>
      </c>
      <c r="B197" t="s">
        <v>381</v>
      </c>
      <c r="C197" s="299" t="s">
        <v>5921</v>
      </c>
      <c r="E197" t="s">
        <v>4365</v>
      </c>
      <c r="F197" t="s">
        <v>381</v>
      </c>
      <c r="G197" s="301" t="s">
        <v>5921</v>
      </c>
      <c r="J197" s="239" t="s">
        <v>4363</v>
      </c>
      <c r="K197" s="239" t="s">
        <v>389</v>
      </c>
      <c r="L197" s="240">
        <v>0.15</v>
      </c>
    </row>
    <row r="198" spans="1:12" x14ac:dyDescent="0.35">
      <c r="A198" t="s">
        <v>4366</v>
      </c>
      <c r="B198" t="s">
        <v>373</v>
      </c>
      <c r="C198" s="299" t="s">
        <v>5921</v>
      </c>
      <c r="E198" t="s">
        <v>4366</v>
      </c>
      <c r="F198" t="s">
        <v>373</v>
      </c>
      <c r="G198" s="301" t="s">
        <v>5921</v>
      </c>
      <c r="J198" s="239" t="s">
        <v>4364</v>
      </c>
      <c r="K198" s="239" t="s">
        <v>385</v>
      </c>
      <c r="L198" s="240">
        <v>0.1</v>
      </c>
    </row>
    <row r="199" spans="1:12" x14ac:dyDescent="0.35">
      <c r="A199" t="s">
        <v>4367</v>
      </c>
      <c r="B199" t="s">
        <v>369</v>
      </c>
      <c r="C199" s="299" t="s">
        <v>5922</v>
      </c>
      <c r="E199" t="s">
        <v>4367</v>
      </c>
      <c r="F199" t="s">
        <v>369</v>
      </c>
      <c r="G199" s="301" t="s">
        <v>5922</v>
      </c>
      <c r="J199" s="239" t="s">
        <v>4365</v>
      </c>
      <c r="K199" s="239" t="s">
        <v>381</v>
      </c>
      <c r="L199" s="240">
        <v>0.15</v>
      </c>
    </row>
    <row r="200" spans="1:12" x14ac:dyDescent="0.35">
      <c r="A200" t="s">
        <v>4368</v>
      </c>
      <c r="B200" t="s">
        <v>366</v>
      </c>
      <c r="C200" s="299" t="s">
        <v>5922</v>
      </c>
      <c r="E200" t="s">
        <v>4368</v>
      </c>
      <c r="F200" t="s">
        <v>366</v>
      </c>
      <c r="G200" s="301" t="s">
        <v>5924</v>
      </c>
      <c r="J200" s="239" t="s">
        <v>4366</v>
      </c>
      <c r="K200" s="239" t="s">
        <v>373</v>
      </c>
      <c r="L200" s="240">
        <v>0.2</v>
      </c>
    </row>
    <row r="201" spans="1:12" x14ac:dyDescent="0.35">
      <c r="A201" t="s">
        <v>4369</v>
      </c>
      <c r="B201" t="s">
        <v>364</v>
      </c>
      <c r="C201" s="299" t="s">
        <v>5923</v>
      </c>
      <c r="E201" t="s">
        <v>4369</v>
      </c>
      <c r="F201" t="s">
        <v>364</v>
      </c>
      <c r="G201" s="301" t="s">
        <v>5923</v>
      </c>
      <c r="J201" s="239" t="s">
        <v>4367</v>
      </c>
      <c r="K201" s="239" t="s">
        <v>369</v>
      </c>
      <c r="L201" s="240">
        <v>0.15</v>
      </c>
    </row>
    <row r="202" spans="1:12" x14ac:dyDescent="0.35">
      <c r="A202" t="s">
        <v>4370</v>
      </c>
      <c r="B202" t="s">
        <v>346</v>
      </c>
      <c r="C202" s="299" t="s">
        <v>5922</v>
      </c>
      <c r="E202" t="s">
        <v>4370</v>
      </c>
      <c r="F202" t="s">
        <v>346</v>
      </c>
      <c r="G202" s="301" t="s">
        <v>5921</v>
      </c>
      <c r="J202" s="239" t="s">
        <v>4368</v>
      </c>
      <c r="K202" s="239" t="s">
        <v>366</v>
      </c>
      <c r="L202" s="240">
        <v>0</v>
      </c>
    </row>
    <row r="203" spans="1:12" x14ac:dyDescent="0.35">
      <c r="A203" t="s">
        <v>4371</v>
      </c>
      <c r="B203" t="s">
        <v>342</v>
      </c>
      <c r="C203" s="299" t="s">
        <v>5922</v>
      </c>
      <c r="E203" t="s">
        <v>4371</v>
      </c>
      <c r="F203" t="s">
        <v>342</v>
      </c>
      <c r="G203" s="301" t="s">
        <v>5922</v>
      </c>
      <c r="J203" s="239" t="s">
        <v>4369</v>
      </c>
      <c r="K203" s="239" t="s">
        <v>364</v>
      </c>
      <c r="L203" s="240">
        <v>0.1</v>
      </c>
    </row>
    <row r="204" spans="1:12" x14ac:dyDescent="0.35">
      <c r="A204" t="s">
        <v>4372</v>
      </c>
      <c r="B204" t="s">
        <v>325</v>
      </c>
      <c r="C204" s="299" t="s">
        <v>5921</v>
      </c>
      <c r="E204" t="s">
        <v>4372</v>
      </c>
      <c r="F204" t="s">
        <v>325</v>
      </c>
      <c r="G204" s="301" t="s">
        <v>5921</v>
      </c>
      <c r="J204" s="239" t="s">
        <v>4370</v>
      </c>
      <c r="K204" s="239" t="s">
        <v>346</v>
      </c>
      <c r="L204" s="240">
        <v>0.2</v>
      </c>
    </row>
    <row r="205" spans="1:12" x14ac:dyDescent="0.35">
      <c r="A205" t="s">
        <v>4373</v>
      </c>
      <c r="B205" t="s">
        <v>308</v>
      </c>
      <c r="C205" s="299" t="s">
        <v>5922</v>
      </c>
      <c r="E205" t="s">
        <v>4373</v>
      </c>
      <c r="F205" t="s">
        <v>308</v>
      </c>
      <c r="G205" s="301" t="s">
        <v>5922</v>
      </c>
      <c r="J205" s="239" t="s">
        <v>4371</v>
      </c>
      <c r="K205" s="239" t="s">
        <v>342</v>
      </c>
      <c r="L205" s="240">
        <v>0.15</v>
      </c>
    </row>
    <row r="206" spans="1:12" x14ac:dyDescent="0.35">
      <c r="A206" t="s">
        <v>4374</v>
      </c>
      <c r="B206" t="s">
        <v>305</v>
      </c>
      <c r="C206" s="299" t="s">
        <v>5925</v>
      </c>
      <c r="E206" t="s">
        <v>4374</v>
      </c>
      <c r="F206" t="s">
        <v>305</v>
      </c>
      <c r="G206" s="301" t="s">
        <v>5925</v>
      </c>
      <c r="J206" s="239" t="s">
        <v>4372</v>
      </c>
      <c r="K206" s="239" t="s">
        <v>325</v>
      </c>
      <c r="L206" s="240">
        <v>0.2</v>
      </c>
    </row>
    <row r="207" spans="1:12" x14ac:dyDescent="0.35">
      <c r="A207" t="s">
        <v>4375</v>
      </c>
      <c r="B207" t="s">
        <v>299</v>
      </c>
      <c r="C207" s="299" t="s">
        <v>5923</v>
      </c>
      <c r="E207" t="s">
        <v>4375</v>
      </c>
      <c r="F207" t="s">
        <v>299</v>
      </c>
      <c r="G207" s="301" t="s">
        <v>5923</v>
      </c>
      <c r="J207" s="239" t="s">
        <v>4373</v>
      </c>
      <c r="K207" s="239" t="s">
        <v>308</v>
      </c>
      <c r="L207" s="240">
        <v>0.15</v>
      </c>
    </row>
    <row r="208" spans="1:12" x14ac:dyDescent="0.35">
      <c r="A208" t="s">
        <v>4376</v>
      </c>
      <c r="B208" t="s">
        <v>295</v>
      </c>
      <c r="C208" s="299" t="s">
        <v>5921</v>
      </c>
      <c r="E208" t="s">
        <v>4376</v>
      </c>
      <c r="F208" t="s">
        <v>295</v>
      </c>
      <c r="G208" s="301" t="s">
        <v>5921</v>
      </c>
      <c r="J208" s="239" t="s">
        <v>4374</v>
      </c>
      <c r="K208" s="239" t="s">
        <v>305</v>
      </c>
      <c r="L208" s="240">
        <v>0</v>
      </c>
    </row>
    <row r="209" spans="1:12" x14ac:dyDescent="0.35">
      <c r="A209" t="s">
        <v>4377</v>
      </c>
      <c r="B209" t="s">
        <v>291</v>
      </c>
      <c r="C209" s="299" t="s">
        <v>5921</v>
      </c>
      <c r="E209" t="s">
        <v>4377</v>
      </c>
      <c r="F209" t="s">
        <v>291</v>
      </c>
      <c r="G209" s="301" t="s">
        <v>5921</v>
      </c>
      <c r="J209" s="239" t="s">
        <v>4375</v>
      </c>
      <c r="K209" s="239" t="s">
        <v>299</v>
      </c>
      <c r="L209" s="240">
        <v>0.1</v>
      </c>
    </row>
    <row r="210" spans="1:12" x14ac:dyDescent="0.35">
      <c r="A210" t="s">
        <v>4378</v>
      </c>
      <c r="B210" t="s">
        <v>288</v>
      </c>
      <c r="C210" s="299" t="s">
        <v>5921</v>
      </c>
      <c r="E210" t="s">
        <v>4378</v>
      </c>
      <c r="F210" t="s">
        <v>288</v>
      </c>
      <c r="G210" s="301" t="s">
        <v>5921</v>
      </c>
      <c r="J210" s="239" t="s">
        <v>4376</v>
      </c>
      <c r="K210" s="239" t="s">
        <v>295</v>
      </c>
      <c r="L210" s="240">
        <v>0.2</v>
      </c>
    </row>
    <row r="211" spans="1:12" x14ac:dyDescent="0.35">
      <c r="A211" t="s">
        <v>4379</v>
      </c>
      <c r="B211" t="s">
        <v>284</v>
      </c>
      <c r="C211" s="299" t="s">
        <v>5921</v>
      </c>
      <c r="E211" t="s">
        <v>4379</v>
      </c>
      <c r="F211" t="s">
        <v>284</v>
      </c>
      <c r="G211" s="301" t="s">
        <v>5922</v>
      </c>
      <c r="J211" s="239" t="s">
        <v>4377</v>
      </c>
      <c r="K211" s="239" t="s">
        <v>291</v>
      </c>
      <c r="L211" s="240">
        <v>0.2</v>
      </c>
    </row>
    <row r="212" spans="1:12" x14ac:dyDescent="0.35">
      <c r="A212" t="s">
        <v>4380</v>
      </c>
      <c r="B212" t="s">
        <v>280</v>
      </c>
      <c r="C212" s="299" t="s">
        <v>5924</v>
      </c>
      <c r="E212" t="s">
        <v>4380</v>
      </c>
      <c r="F212" t="s">
        <v>280</v>
      </c>
      <c r="G212" s="301" t="s">
        <v>5924</v>
      </c>
      <c r="J212" s="239" t="s">
        <v>4378</v>
      </c>
      <c r="K212" s="239" t="s">
        <v>288</v>
      </c>
      <c r="L212" s="240">
        <v>0.2</v>
      </c>
    </row>
    <row r="213" spans="1:12" x14ac:dyDescent="0.35">
      <c r="A213" t="s">
        <v>4381</v>
      </c>
      <c r="B213" t="s">
        <v>276</v>
      </c>
      <c r="C213" s="299" t="s">
        <v>5921</v>
      </c>
      <c r="E213" t="s">
        <v>4381</v>
      </c>
      <c r="F213" t="s">
        <v>276</v>
      </c>
      <c r="G213" s="301" t="s">
        <v>5921</v>
      </c>
      <c r="J213" s="239" t="s">
        <v>4379</v>
      </c>
      <c r="K213" s="239" t="s">
        <v>284</v>
      </c>
      <c r="L213" s="240">
        <v>0.2</v>
      </c>
    </row>
    <row r="214" spans="1:12" x14ac:dyDescent="0.35">
      <c r="A214" t="s">
        <v>4382</v>
      </c>
      <c r="B214" t="s">
        <v>271</v>
      </c>
      <c r="C214" s="299" t="s">
        <v>5925</v>
      </c>
      <c r="E214" t="s">
        <v>4382</v>
      </c>
      <c r="F214" t="s">
        <v>271</v>
      </c>
      <c r="G214" s="301" t="s">
        <v>5924</v>
      </c>
      <c r="J214" s="239" t="s">
        <v>4380</v>
      </c>
      <c r="K214" s="239" t="s">
        <v>280</v>
      </c>
      <c r="L214" s="240">
        <v>0.05</v>
      </c>
    </row>
    <row r="215" spans="1:12" x14ac:dyDescent="0.35">
      <c r="A215" t="s">
        <v>4383</v>
      </c>
      <c r="B215" t="s">
        <v>268</v>
      </c>
      <c r="C215" s="299" t="s">
        <v>5925</v>
      </c>
      <c r="E215" t="s">
        <v>4383</v>
      </c>
      <c r="F215" t="s">
        <v>268</v>
      </c>
      <c r="G215" s="301" t="s">
        <v>5925</v>
      </c>
      <c r="J215" s="239" t="s">
        <v>4381</v>
      </c>
      <c r="K215" s="239" t="s">
        <v>276</v>
      </c>
      <c r="L215" s="240">
        <v>0.2</v>
      </c>
    </row>
    <row r="216" spans="1:12" x14ac:dyDescent="0.35">
      <c r="A216" t="s">
        <v>4384</v>
      </c>
      <c r="B216" t="s">
        <v>250</v>
      </c>
      <c r="C216" s="299" t="s">
        <v>5925</v>
      </c>
      <c r="E216" t="s">
        <v>4384</v>
      </c>
      <c r="F216" t="s">
        <v>250</v>
      </c>
      <c r="G216" s="301" t="s">
        <v>5925</v>
      </c>
      <c r="J216" s="239" t="s">
        <v>4382</v>
      </c>
      <c r="K216" s="239" t="s">
        <v>271</v>
      </c>
      <c r="L216" s="240">
        <v>0.1</v>
      </c>
    </row>
    <row r="217" spans="1:12" x14ac:dyDescent="0.35">
      <c r="A217" t="s">
        <v>4385</v>
      </c>
      <c r="B217" t="s">
        <v>262</v>
      </c>
      <c r="C217" s="299" t="s">
        <v>5922</v>
      </c>
      <c r="E217" t="s">
        <v>4385</v>
      </c>
      <c r="F217" t="s">
        <v>262</v>
      </c>
      <c r="G217" s="301" t="s">
        <v>5922</v>
      </c>
      <c r="J217" s="239" t="s">
        <v>4383</v>
      </c>
      <c r="K217" s="239" t="s">
        <v>268</v>
      </c>
      <c r="L217" s="240">
        <v>0</v>
      </c>
    </row>
    <row r="218" spans="1:12" x14ac:dyDescent="0.35">
      <c r="A218" t="s">
        <v>4386</v>
      </c>
      <c r="B218" t="s">
        <v>258</v>
      </c>
      <c r="C218" s="299" t="s">
        <v>5922</v>
      </c>
      <c r="E218" t="s">
        <v>4386</v>
      </c>
      <c r="F218" t="s">
        <v>258</v>
      </c>
      <c r="G218" s="301" t="s">
        <v>5923</v>
      </c>
      <c r="J218" s="239" t="s">
        <v>4384</v>
      </c>
      <c r="K218" s="239" t="s">
        <v>250</v>
      </c>
      <c r="L218" s="240">
        <v>0.05</v>
      </c>
    </row>
    <row r="219" spans="1:12" x14ac:dyDescent="0.35">
      <c r="A219" t="s">
        <v>4387</v>
      </c>
      <c r="B219" t="s">
        <v>247</v>
      </c>
      <c r="C219" s="299" t="s">
        <v>5921</v>
      </c>
      <c r="E219" t="s">
        <v>4387</v>
      </c>
      <c r="F219" t="s">
        <v>247</v>
      </c>
      <c r="G219" s="301" t="s">
        <v>5921</v>
      </c>
      <c r="J219" s="239" t="s">
        <v>4385</v>
      </c>
      <c r="K219" s="239" t="s">
        <v>262</v>
      </c>
      <c r="L219" s="240">
        <v>0.15</v>
      </c>
    </row>
    <row r="220" spans="1:12" x14ac:dyDescent="0.35">
      <c r="A220" t="s">
        <v>4388</v>
      </c>
      <c r="B220" t="s">
        <v>243</v>
      </c>
      <c r="C220" s="299" t="s">
        <v>5925</v>
      </c>
      <c r="E220" t="s">
        <v>4388</v>
      </c>
      <c r="F220" t="s">
        <v>243</v>
      </c>
      <c r="G220" s="301" t="s">
        <v>5924</v>
      </c>
      <c r="J220" s="239" t="s">
        <v>4386</v>
      </c>
      <c r="K220" s="239" t="s">
        <v>258</v>
      </c>
      <c r="L220" s="240">
        <v>0.15</v>
      </c>
    </row>
    <row r="221" spans="1:12" x14ac:dyDescent="0.35">
      <c r="A221" t="s">
        <v>4389</v>
      </c>
      <c r="B221" t="s">
        <v>206</v>
      </c>
      <c r="C221" s="299" t="s">
        <v>5925</v>
      </c>
      <c r="E221" t="s">
        <v>4389</v>
      </c>
      <c r="F221" t="s">
        <v>206</v>
      </c>
      <c r="G221" s="301" t="s">
        <v>5925</v>
      </c>
      <c r="J221" s="239" t="s">
        <v>4387</v>
      </c>
      <c r="K221" s="239" t="s">
        <v>247</v>
      </c>
      <c r="L221" s="240">
        <v>0.2</v>
      </c>
    </row>
    <row r="222" spans="1:12" x14ac:dyDescent="0.35">
      <c r="A222" t="s">
        <v>4390</v>
      </c>
      <c r="B222" t="s">
        <v>238</v>
      </c>
      <c r="C222" s="299" t="s">
        <v>5924</v>
      </c>
      <c r="E222" t="s">
        <v>4390</v>
      </c>
      <c r="F222" t="s">
        <v>238</v>
      </c>
      <c r="G222" s="301" t="s">
        <v>5924</v>
      </c>
      <c r="J222" s="239" t="s">
        <v>4388</v>
      </c>
      <c r="K222" s="239" t="s">
        <v>243</v>
      </c>
      <c r="L222" s="240">
        <v>0.05</v>
      </c>
    </row>
    <row r="223" spans="1:12" x14ac:dyDescent="0.35">
      <c r="A223" t="s">
        <v>4391</v>
      </c>
      <c r="B223" t="s">
        <v>234</v>
      </c>
      <c r="C223" s="299" t="s">
        <v>5922</v>
      </c>
      <c r="E223" t="s">
        <v>4391</v>
      </c>
      <c r="F223" t="s">
        <v>234</v>
      </c>
      <c r="G223" s="301" t="s">
        <v>5921</v>
      </c>
      <c r="J223" s="239" t="s">
        <v>4389</v>
      </c>
      <c r="K223" s="239" t="s">
        <v>206</v>
      </c>
      <c r="L223" s="240">
        <v>0</v>
      </c>
    </row>
    <row r="224" spans="1:12" x14ac:dyDescent="0.35">
      <c r="A224" t="s">
        <v>4392</v>
      </c>
      <c r="B224" t="s">
        <v>254</v>
      </c>
      <c r="C224" s="299" t="s">
        <v>5921</v>
      </c>
      <c r="E224" t="s">
        <v>4392</v>
      </c>
      <c r="F224" t="s">
        <v>254</v>
      </c>
      <c r="G224" s="301" t="s">
        <v>5921</v>
      </c>
      <c r="J224" s="239" t="s">
        <v>4390</v>
      </c>
      <c r="K224" s="239" t="s">
        <v>238</v>
      </c>
      <c r="L224" s="240">
        <v>0</v>
      </c>
    </row>
    <row r="225" spans="1:12" x14ac:dyDescent="0.35">
      <c r="A225" t="s">
        <v>4393</v>
      </c>
      <c r="B225" t="s">
        <v>230</v>
      </c>
      <c r="C225" s="299" t="s">
        <v>5923</v>
      </c>
      <c r="E225" t="s">
        <v>4393</v>
      </c>
      <c r="F225" t="s">
        <v>230</v>
      </c>
      <c r="G225" s="301" t="s">
        <v>5924</v>
      </c>
      <c r="J225" s="239" t="s">
        <v>4391</v>
      </c>
      <c r="K225" s="239" t="s">
        <v>234</v>
      </c>
      <c r="L225" s="240">
        <v>0.2</v>
      </c>
    </row>
    <row r="226" spans="1:12" x14ac:dyDescent="0.35">
      <c r="A226" t="s">
        <v>4394</v>
      </c>
      <c r="B226" t="s">
        <v>226</v>
      </c>
      <c r="C226" s="299" t="s">
        <v>5921</v>
      </c>
      <c r="E226" t="s">
        <v>4394</v>
      </c>
      <c r="F226" t="s">
        <v>226</v>
      </c>
      <c r="G226" s="301" t="s">
        <v>5921</v>
      </c>
      <c r="J226" s="239" t="s">
        <v>4392</v>
      </c>
      <c r="K226" s="239" t="s">
        <v>254</v>
      </c>
      <c r="L226" s="240">
        <v>0.2</v>
      </c>
    </row>
    <row r="227" spans="1:12" x14ac:dyDescent="0.35">
      <c r="A227" t="s">
        <v>4395</v>
      </c>
      <c r="B227" t="s">
        <v>223</v>
      </c>
      <c r="C227" s="299" t="s">
        <v>5922</v>
      </c>
      <c r="E227" t="s">
        <v>4395</v>
      </c>
      <c r="F227" t="s">
        <v>223</v>
      </c>
      <c r="G227" s="301" t="s">
        <v>5921</v>
      </c>
      <c r="J227" s="239" t="s">
        <v>4393</v>
      </c>
      <c r="K227" s="239" t="s">
        <v>230</v>
      </c>
      <c r="L227" s="240">
        <v>0.05</v>
      </c>
    </row>
    <row r="228" spans="1:12" x14ac:dyDescent="0.35">
      <c r="A228" t="s">
        <v>4396</v>
      </c>
      <c r="B228" t="s">
        <v>208</v>
      </c>
      <c r="C228" s="299" t="s">
        <v>5922</v>
      </c>
      <c r="E228" t="s">
        <v>4396</v>
      </c>
      <c r="F228" t="s">
        <v>208</v>
      </c>
      <c r="G228" s="301" t="s">
        <v>5922</v>
      </c>
      <c r="J228" s="239" t="s">
        <v>4394</v>
      </c>
      <c r="K228" s="239" t="s">
        <v>226</v>
      </c>
      <c r="L228" s="240">
        <v>0.2</v>
      </c>
    </row>
    <row r="229" spans="1:12" x14ac:dyDescent="0.35">
      <c r="A229" t="s">
        <v>4397</v>
      </c>
      <c r="B229" t="s">
        <v>203</v>
      </c>
      <c r="C229" s="299" t="s">
        <v>5924</v>
      </c>
      <c r="E229" t="s">
        <v>4397</v>
      </c>
      <c r="F229" t="s">
        <v>203</v>
      </c>
      <c r="G229" s="301" t="s">
        <v>5924</v>
      </c>
      <c r="J229" s="239" t="s">
        <v>4395</v>
      </c>
      <c r="K229" s="239" t="s">
        <v>223</v>
      </c>
      <c r="L229" s="240">
        <v>0.2</v>
      </c>
    </row>
    <row r="230" spans="1:12" x14ac:dyDescent="0.35">
      <c r="A230" t="s">
        <v>4398</v>
      </c>
      <c r="B230" t="s">
        <v>199</v>
      </c>
      <c r="C230" s="299" t="s">
        <v>5922</v>
      </c>
      <c r="E230" t="s">
        <v>4398</v>
      </c>
      <c r="F230" t="s">
        <v>199</v>
      </c>
      <c r="G230" s="301" t="s">
        <v>5922</v>
      </c>
      <c r="J230" s="239" t="s">
        <v>4396</v>
      </c>
      <c r="K230" s="239" t="s">
        <v>208</v>
      </c>
      <c r="L230" s="240">
        <v>0.2</v>
      </c>
    </row>
    <row r="231" spans="1:12" x14ac:dyDescent="0.35">
      <c r="A231" t="s">
        <v>4399</v>
      </c>
      <c r="B231" t="s">
        <v>195</v>
      </c>
      <c r="C231" s="299" t="s">
        <v>5921</v>
      </c>
      <c r="E231" t="s">
        <v>4399</v>
      </c>
      <c r="F231" t="s">
        <v>195</v>
      </c>
      <c r="G231" s="301" t="s">
        <v>5921</v>
      </c>
      <c r="J231" s="239" t="s">
        <v>4397</v>
      </c>
      <c r="K231" s="239" t="s">
        <v>203</v>
      </c>
      <c r="L231" s="240">
        <v>0.1</v>
      </c>
    </row>
    <row r="232" spans="1:12" x14ac:dyDescent="0.35">
      <c r="A232" t="s">
        <v>4400</v>
      </c>
      <c r="B232" t="s">
        <v>192</v>
      </c>
      <c r="C232" s="299" t="s">
        <v>5924</v>
      </c>
      <c r="E232" t="s">
        <v>4400</v>
      </c>
      <c r="F232" t="s">
        <v>192</v>
      </c>
      <c r="G232" s="301" t="s">
        <v>5924</v>
      </c>
      <c r="J232" s="239" t="s">
        <v>4398</v>
      </c>
      <c r="K232" s="239" t="s">
        <v>199</v>
      </c>
      <c r="L232" s="240">
        <v>0.15</v>
      </c>
    </row>
    <row r="233" spans="1:12" x14ac:dyDescent="0.35">
      <c r="A233" t="s">
        <v>4401</v>
      </c>
      <c r="B233" t="s">
        <v>188</v>
      </c>
      <c r="C233" s="299" t="s">
        <v>5921</v>
      </c>
      <c r="E233" t="s">
        <v>4401</v>
      </c>
      <c r="F233" t="s">
        <v>188</v>
      </c>
      <c r="G233" s="301" t="s">
        <v>5921</v>
      </c>
      <c r="J233" s="239" t="s">
        <v>4399</v>
      </c>
      <c r="K233" s="239" t="s">
        <v>195</v>
      </c>
      <c r="L233" s="240">
        <v>0.2</v>
      </c>
    </row>
    <row r="234" spans="1:12" x14ac:dyDescent="0.35">
      <c r="A234" t="s">
        <v>4402</v>
      </c>
      <c r="B234" t="s">
        <v>184</v>
      </c>
      <c r="C234" s="299" t="s">
        <v>5922</v>
      </c>
      <c r="E234" t="s">
        <v>4402</v>
      </c>
      <c r="F234" t="s">
        <v>184</v>
      </c>
      <c r="G234" s="301" t="s">
        <v>5921</v>
      </c>
      <c r="J234" s="239" t="s">
        <v>4400</v>
      </c>
      <c r="K234" s="239" t="s">
        <v>192</v>
      </c>
      <c r="L234" s="240">
        <v>0.05</v>
      </c>
    </row>
    <row r="235" spans="1:12" x14ac:dyDescent="0.35">
      <c r="A235" t="s">
        <v>4403</v>
      </c>
      <c r="B235" t="s">
        <v>180</v>
      </c>
      <c r="C235" s="299" t="s">
        <v>5926</v>
      </c>
      <c r="E235" t="s">
        <v>4403</v>
      </c>
      <c r="F235" t="s">
        <v>180</v>
      </c>
      <c r="G235" s="301" t="s">
        <v>5926</v>
      </c>
      <c r="J235" s="239" t="s">
        <v>4401</v>
      </c>
      <c r="K235" s="239" t="s">
        <v>188</v>
      </c>
      <c r="L235" s="240">
        <v>0.2</v>
      </c>
    </row>
    <row r="236" spans="1:12" x14ac:dyDescent="0.35">
      <c r="A236" s="263" t="s">
        <v>5927</v>
      </c>
      <c r="B236" t="s">
        <v>5928</v>
      </c>
      <c r="C236" s="299" t="s">
        <v>5925</v>
      </c>
      <c r="E236" s="263" t="s">
        <v>5927</v>
      </c>
      <c r="F236" t="s">
        <v>5928</v>
      </c>
      <c r="G236" s="301" t="s">
        <v>5925</v>
      </c>
      <c r="J236" s="239" t="s">
        <v>4402</v>
      </c>
      <c r="K236" s="239" t="s">
        <v>184</v>
      </c>
      <c r="L236" s="240">
        <v>0.2</v>
      </c>
    </row>
    <row r="237" spans="1:12" x14ac:dyDescent="0.35">
      <c r="A237" t="s">
        <v>4404</v>
      </c>
      <c r="B237" t="s">
        <v>174</v>
      </c>
      <c r="C237" s="299" t="s">
        <v>5924</v>
      </c>
      <c r="E237" t="s">
        <v>4404</v>
      </c>
      <c r="F237" t="s">
        <v>174</v>
      </c>
      <c r="G237" s="301" t="s">
        <v>5923</v>
      </c>
      <c r="J237" s="239" t="s">
        <v>4403</v>
      </c>
      <c r="K237" s="239" t="s">
        <v>180</v>
      </c>
      <c r="L237" s="240">
        <v>0.25</v>
      </c>
    </row>
    <row r="238" spans="1:12" x14ac:dyDescent="0.35">
      <c r="A238" t="s">
        <v>4405</v>
      </c>
      <c r="B238" t="s">
        <v>762</v>
      </c>
      <c r="C238" s="299" t="s">
        <v>5922</v>
      </c>
      <c r="E238" t="s">
        <v>4405</v>
      </c>
      <c r="F238" t="s">
        <v>762</v>
      </c>
      <c r="G238" s="301" t="s">
        <v>5925</v>
      </c>
      <c r="J238" s="239" t="s">
        <v>4404</v>
      </c>
      <c r="K238" s="239" t="s">
        <v>174</v>
      </c>
      <c r="L238" s="240">
        <v>0.1</v>
      </c>
    </row>
    <row r="239" spans="1:12" x14ac:dyDescent="0.35">
      <c r="A239" t="s">
        <v>4562</v>
      </c>
      <c r="B239" t="s">
        <v>5801</v>
      </c>
      <c r="C239" s="299" t="s">
        <v>5925</v>
      </c>
      <c r="E239" t="s">
        <v>4562</v>
      </c>
      <c r="F239" t="s">
        <v>5801</v>
      </c>
      <c r="G239" s="301" t="s">
        <v>5925</v>
      </c>
      <c r="J239" s="239" t="s">
        <v>4405</v>
      </c>
      <c r="K239" s="239" t="s">
        <v>762</v>
      </c>
      <c r="L239" s="240">
        <v>0</v>
      </c>
    </row>
    <row r="240" spans="1:12" x14ac:dyDescent="0.35">
      <c r="A240" t="s">
        <v>4406</v>
      </c>
      <c r="B240" t="s">
        <v>4633</v>
      </c>
      <c r="C240" s="299" t="s">
        <v>5925</v>
      </c>
      <c r="E240" t="s">
        <v>4406</v>
      </c>
      <c r="F240" t="s">
        <v>1629</v>
      </c>
      <c r="G240" s="301" t="s">
        <v>5925</v>
      </c>
      <c r="J240" s="239" t="s">
        <v>4562</v>
      </c>
      <c r="K240" s="239" t="s">
        <v>5801</v>
      </c>
      <c r="L240" s="240">
        <v>0</v>
      </c>
    </row>
    <row r="241" spans="1:12" x14ac:dyDescent="0.35">
      <c r="A241" t="s">
        <v>4407</v>
      </c>
      <c r="B241" t="s">
        <v>5929</v>
      </c>
      <c r="C241" s="299" t="s">
        <v>5925</v>
      </c>
      <c r="E241" t="s">
        <v>4407</v>
      </c>
      <c r="F241" t="s">
        <v>1271</v>
      </c>
      <c r="G241" s="301" t="s">
        <v>5925</v>
      </c>
      <c r="J241" s="239" t="s">
        <v>4406</v>
      </c>
      <c r="K241" s="239" t="s">
        <v>1629</v>
      </c>
      <c r="L241" s="240">
        <v>0</v>
      </c>
    </row>
    <row r="242" spans="1:12" x14ac:dyDescent="0.35">
      <c r="A242" t="s">
        <v>4408</v>
      </c>
      <c r="B242" t="s">
        <v>5563</v>
      </c>
      <c r="C242" s="299" t="s">
        <v>5921</v>
      </c>
      <c r="E242" t="s">
        <v>4408</v>
      </c>
      <c r="F242" t="s">
        <v>1497</v>
      </c>
      <c r="G242" s="301" t="s">
        <v>5921</v>
      </c>
      <c r="J242" s="239" t="s">
        <v>4407</v>
      </c>
      <c r="K242" s="239" t="s">
        <v>1271</v>
      </c>
      <c r="L242" s="240">
        <v>0</v>
      </c>
    </row>
    <row r="243" spans="1:12" x14ac:dyDescent="0.35">
      <c r="A243" t="s">
        <v>4409</v>
      </c>
      <c r="B243" t="s">
        <v>5930</v>
      </c>
      <c r="C243" s="299" t="s">
        <v>5921</v>
      </c>
      <c r="E243" t="s">
        <v>4409</v>
      </c>
      <c r="F243" t="s">
        <v>1655</v>
      </c>
      <c r="G243" s="301" t="s">
        <v>5921</v>
      </c>
      <c r="J243" s="239" t="s">
        <v>4408</v>
      </c>
      <c r="K243" s="239" t="s">
        <v>1497</v>
      </c>
      <c r="L243" s="240">
        <v>0</v>
      </c>
    </row>
    <row r="244" spans="1:12" x14ac:dyDescent="0.35">
      <c r="A244" t="s">
        <v>4410</v>
      </c>
      <c r="B244" t="s">
        <v>5931</v>
      </c>
      <c r="C244" s="299" t="s">
        <v>5923</v>
      </c>
      <c r="E244" t="s">
        <v>4410</v>
      </c>
      <c r="F244" t="s">
        <v>1242</v>
      </c>
      <c r="G244" s="301" t="s">
        <v>5923</v>
      </c>
      <c r="J244" s="239" t="s">
        <v>4409</v>
      </c>
      <c r="K244" s="239" t="s">
        <v>1655</v>
      </c>
      <c r="L244" s="240">
        <v>0.2</v>
      </c>
    </row>
    <row r="245" spans="1:12" x14ac:dyDescent="0.35">
      <c r="A245" t="s">
        <v>4411</v>
      </c>
      <c r="B245" t="s">
        <v>5932</v>
      </c>
      <c r="C245" s="299" t="s">
        <v>5921</v>
      </c>
      <c r="E245" t="s">
        <v>4411</v>
      </c>
      <c r="F245" t="s">
        <v>1539</v>
      </c>
      <c r="G245" s="301" t="s">
        <v>5921</v>
      </c>
      <c r="J245" s="239" t="s">
        <v>4410</v>
      </c>
      <c r="K245" s="239" t="s">
        <v>1242</v>
      </c>
      <c r="L245" s="240">
        <v>0</v>
      </c>
    </row>
    <row r="246" spans="1:12" x14ac:dyDescent="0.35">
      <c r="A246" t="s">
        <v>4413</v>
      </c>
      <c r="B246" t="s">
        <v>5933</v>
      </c>
      <c r="C246" s="299" t="s">
        <v>5921</v>
      </c>
      <c r="E246" t="s">
        <v>4413</v>
      </c>
      <c r="F246" t="s">
        <v>1495</v>
      </c>
      <c r="G246" s="301" t="s">
        <v>5921</v>
      </c>
      <c r="J246" s="239" t="s">
        <v>4411</v>
      </c>
      <c r="K246" s="239" t="s">
        <v>1539</v>
      </c>
      <c r="L246" s="240">
        <v>0</v>
      </c>
    </row>
    <row r="247" spans="1:12" x14ac:dyDescent="0.35">
      <c r="A247" t="s">
        <v>4414</v>
      </c>
      <c r="B247" t="s">
        <v>4140</v>
      </c>
      <c r="C247" s="299" t="s">
        <v>5925</v>
      </c>
      <c r="E247" t="s">
        <v>4414</v>
      </c>
      <c r="F247" t="s">
        <v>1473</v>
      </c>
      <c r="G247" s="301" t="s">
        <v>5925</v>
      </c>
      <c r="J247" s="239" t="s">
        <v>4412</v>
      </c>
      <c r="K247" s="239" t="s">
        <v>1624</v>
      </c>
      <c r="L247" s="240">
        <v>0</v>
      </c>
    </row>
    <row r="248" spans="1:12" x14ac:dyDescent="0.35">
      <c r="A248" t="s">
        <v>4415</v>
      </c>
      <c r="B248" t="s">
        <v>5934</v>
      </c>
      <c r="C248" s="299" t="s">
        <v>5922</v>
      </c>
      <c r="E248" t="s">
        <v>4415</v>
      </c>
      <c r="F248" t="s">
        <v>1403</v>
      </c>
      <c r="G248" s="301" t="s">
        <v>5922</v>
      </c>
      <c r="J248" s="239" t="s">
        <v>4413</v>
      </c>
      <c r="K248" s="239" t="s">
        <v>1495</v>
      </c>
      <c r="L248" s="240">
        <v>0</v>
      </c>
    </row>
    <row r="249" spans="1:12" x14ac:dyDescent="0.35">
      <c r="A249" t="s">
        <v>4416</v>
      </c>
      <c r="B249" t="s">
        <v>5935</v>
      </c>
      <c r="C249" s="299" t="s">
        <v>5925</v>
      </c>
      <c r="E249" t="s">
        <v>4416</v>
      </c>
      <c r="F249" t="s">
        <v>484</v>
      </c>
      <c r="G249" s="301" t="s">
        <v>5925</v>
      </c>
      <c r="J249" s="239" t="s">
        <v>4414</v>
      </c>
      <c r="K249" s="239" t="s">
        <v>1473</v>
      </c>
      <c r="L249" s="240">
        <v>0</v>
      </c>
    </row>
    <row r="250" spans="1:12" x14ac:dyDescent="0.35">
      <c r="A250" t="s">
        <v>4417</v>
      </c>
      <c r="B250" t="s">
        <v>1552</v>
      </c>
      <c r="C250" s="299" t="s">
        <v>5925</v>
      </c>
      <c r="E250" t="s">
        <v>4417</v>
      </c>
      <c r="F250" t="s">
        <v>1552</v>
      </c>
      <c r="G250" s="301" t="s">
        <v>5925</v>
      </c>
      <c r="J250" s="239" t="s">
        <v>4415</v>
      </c>
      <c r="K250" s="239" t="s">
        <v>1403</v>
      </c>
      <c r="L250" s="240">
        <v>0.15</v>
      </c>
    </row>
    <row r="251" spans="1:12" x14ac:dyDescent="0.35">
      <c r="A251" t="s">
        <v>4418</v>
      </c>
      <c r="B251" t="s">
        <v>5936</v>
      </c>
      <c r="C251" s="299" t="s">
        <v>5921</v>
      </c>
      <c r="E251" t="s">
        <v>4418</v>
      </c>
      <c r="F251" t="s">
        <v>1500</v>
      </c>
      <c r="G251" s="301" t="s">
        <v>5921</v>
      </c>
      <c r="J251" s="239" t="s">
        <v>4416</v>
      </c>
      <c r="K251" s="239" t="s">
        <v>484</v>
      </c>
      <c r="L251" s="240">
        <v>0</v>
      </c>
    </row>
    <row r="252" spans="1:12" x14ac:dyDescent="0.35">
      <c r="A252" t="s">
        <v>4563</v>
      </c>
      <c r="B252" t="s">
        <v>4622</v>
      </c>
      <c r="C252" s="299" t="s">
        <v>5925</v>
      </c>
      <c r="E252" t="s">
        <v>4563</v>
      </c>
      <c r="F252" t="s">
        <v>1380</v>
      </c>
      <c r="G252" s="301" t="s">
        <v>5925</v>
      </c>
      <c r="J252" s="239" t="s">
        <v>4417</v>
      </c>
      <c r="K252" s="239" t="s">
        <v>1552</v>
      </c>
      <c r="L252" s="240">
        <v>0</v>
      </c>
    </row>
    <row r="253" spans="1:12" x14ac:dyDescent="0.35">
      <c r="A253" t="s">
        <v>4419</v>
      </c>
      <c r="B253" t="s">
        <v>5937</v>
      </c>
      <c r="C253" s="299" t="s">
        <v>5921</v>
      </c>
      <c r="E253" t="s">
        <v>4419</v>
      </c>
      <c r="F253" t="s">
        <v>1570</v>
      </c>
      <c r="G253" s="301" t="s">
        <v>5922</v>
      </c>
      <c r="J253" s="239" t="s">
        <v>4418</v>
      </c>
      <c r="K253" s="239" t="s">
        <v>1500</v>
      </c>
      <c r="L253" s="240">
        <v>0.2</v>
      </c>
    </row>
    <row r="254" spans="1:12" x14ac:dyDescent="0.35">
      <c r="A254" t="s">
        <v>4420</v>
      </c>
      <c r="B254" t="s">
        <v>5567</v>
      </c>
      <c r="C254" s="299" t="s">
        <v>5925</v>
      </c>
      <c r="E254" t="s">
        <v>4420</v>
      </c>
      <c r="F254" t="s">
        <v>1290</v>
      </c>
      <c r="G254" s="301" t="s">
        <v>5925</v>
      </c>
      <c r="J254" s="239" t="s">
        <v>4563</v>
      </c>
      <c r="K254" s="239" t="s">
        <v>1380</v>
      </c>
      <c r="L254" s="240">
        <v>0</v>
      </c>
    </row>
    <row r="255" spans="1:12" x14ac:dyDescent="0.35">
      <c r="A255" t="s">
        <v>4421</v>
      </c>
      <c r="B255" t="s">
        <v>5938</v>
      </c>
      <c r="C255" s="299" t="s">
        <v>5925</v>
      </c>
      <c r="E255" t="s">
        <v>4421</v>
      </c>
      <c r="F255" t="s">
        <v>1052</v>
      </c>
      <c r="G255" s="301" t="s">
        <v>5925</v>
      </c>
      <c r="J255" s="239" t="s">
        <v>4419</v>
      </c>
      <c r="K255" s="239" t="s">
        <v>1570</v>
      </c>
      <c r="L255" s="240">
        <v>0.2</v>
      </c>
    </row>
    <row r="256" spans="1:12" x14ac:dyDescent="0.35">
      <c r="A256" t="s">
        <v>4422</v>
      </c>
      <c r="B256" t="s">
        <v>1638</v>
      </c>
      <c r="C256" s="299" t="s">
        <v>5925</v>
      </c>
      <c r="E256" t="s">
        <v>4422</v>
      </c>
      <c r="F256" t="s">
        <v>1638</v>
      </c>
      <c r="G256" s="301" t="s">
        <v>5925</v>
      </c>
      <c r="J256" s="239" t="s">
        <v>4420</v>
      </c>
      <c r="K256" s="239" t="s">
        <v>1290</v>
      </c>
      <c r="L256" s="240">
        <v>0</v>
      </c>
    </row>
    <row r="257" spans="1:12" x14ac:dyDescent="0.35">
      <c r="A257" t="s">
        <v>4564</v>
      </c>
      <c r="B257" t="s">
        <v>5570</v>
      </c>
      <c r="C257" s="299" t="s">
        <v>5925</v>
      </c>
      <c r="E257" t="s">
        <v>4564</v>
      </c>
      <c r="F257" t="s">
        <v>5799</v>
      </c>
      <c r="G257" s="301" t="s">
        <v>5925</v>
      </c>
      <c r="J257" s="239" t="s">
        <v>4421</v>
      </c>
      <c r="K257" s="239" t="s">
        <v>1052</v>
      </c>
      <c r="L257" s="240">
        <v>0.15</v>
      </c>
    </row>
    <row r="258" spans="1:12" x14ac:dyDescent="0.35">
      <c r="A258" t="s">
        <v>4423</v>
      </c>
      <c r="B258" t="s">
        <v>5939</v>
      </c>
      <c r="C258" s="299" t="s">
        <v>5923</v>
      </c>
      <c r="E258" t="s">
        <v>4423</v>
      </c>
      <c r="F258" t="s">
        <v>1436</v>
      </c>
      <c r="G258" s="301" t="s">
        <v>5922</v>
      </c>
      <c r="J258" s="239" t="s">
        <v>4422</v>
      </c>
      <c r="K258" s="239" t="s">
        <v>1638</v>
      </c>
      <c r="L258" s="240">
        <v>0</v>
      </c>
    </row>
    <row r="259" spans="1:12" x14ac:dyDescent="0.35">
      <c r="A259" t="s">
        <v>4424</v>
      </c>
      <c r="B259" t="s">
        <v>5940</v>
      </c>
      <c r="C259" s="299" t="s">
        <v>5922</v>
      </c>
      <c r="E259" t="s">
        <v>4424</v>
      </c>
      <c r="F259" t="s">
        <v>1061</v>
      </c>
      <c r="G259" s="301" t="s">
        <v>5922</v>
      </c>
      <c r="J259" s="239" t="s">
        <v>4564</v>
      </c>
      <c r="K259" s="239" t="s">
        <v>5799</v>
      </c>
      <c r="L259" s="240">
        <v>0</v>
      </c>
    </row>
    <row r="260" spans="1:12" x14ac:dyDescent="0.35">
      <c r="A260" t="s">
        <v>4425</v>
      </c>
      <c r="B260" t="s">
        <v>5571</v>
      </c>
      <c r="C260" s="299" t="s">
        <v>5925</v>
      </c>
      <c r="E260" t="s">
        <v>4425</v>
      </c>
      <c r="F260" t="s">
        <v>1384</v>
      </c>
      <c r="G260" s="301" t="s">
        <v>5925</v>
      </c>
      <c r="J260" s="239" t="s">
        <v>4423</v>
      </c>
      <c r="K260" s="239" t="s">
        <v>1436</v>
      </c>
      <c r="L260" s="240">
        <v>0.15</v>
      </c>
    </row>
    <row r="261" spans="1:12" x14ac:dyDescent="0.35">
      <c r="A261" t="s">
        <v>4426</v>
      </c>
      <c r="B261" t="s">
        <v>5941</v>
      </c>
      <c r="C261" s="299" t="s">
        <v>5925</v>
      </c>
      <c r="E261" t="s">
        <v>4426</v>
      </c>
      <c r="F261" t="s">
        <v>1401</v>
      </c>
      <c r="G261" s="301" t="s">
        <v>5924</v>
      </c>
      <c r="J261" s="239" t="s">
        <v>4424</v>
      </c>
      <c r="K261" s="239" t="s">
        <v>1061</v>
      </c>
      <c r="L261" s="240">
        <v>0.15</v>
      </c>
    </row>
    <row r="262" spans="1:12" x14ac:dyDescent="0.35">
      <c r="A262" t="s">
        <v>4427</v>
      </c>
      <c r="B262" t="s">
        <v>1391</v>
      </c>
      <c r="C262" s="299" t="s">
        <v>5921</v>
      </c>
      <c r="E262" t="s">
        <v>4427</v>
      </c>
      <c r="F262" t="s">
        <v>1391</v>
      </c>
      <c r="G262" s="301" t="s">
        <v>5924</v>
      </c>
      <c r="J262" s="239" t="s">
        <v>4425</v>
      </c>
      <c r="K262" s="239" t="s">
        <v>1384</v>
      </c>
      <c r="L262" s="240">
        <v>0</v>
      </c>
    </row>
    <row r="263" spans="1:12" x14ac:dyDescent="0.35">
      <c r="A263" t="s">
        <v>4428</v>
      </c>
      <c r="B263" t="s">
        <v>1366</v>
      </c>
      <c r="C263" s="299" t="s">
        <v>5925</v>
      </c>
      <c r="E263" t="s">
        <v>4428</v>
      </c>
      <c r="F263" t="s">
        <v>1366</v>
      </c>
      <c r="G263" s="301" t="s">
        <v>5925</v>
      </c>
      <c r="J263" s="239" t="s">
        <v>4426</v>
      </c>
      <c r="K263" s="239" t="s">
        <v>1401</v>
      </c>
      <c r="L263" s="240">
        <v>0</v>
      </c>
    </row>
    <row r="264" spans="1:12" x14ac:dyDescent="0.35">
      <c r="A264" t="s">
        <v>4429</v>
      </c>
      <c r="B264" t="s">
        <v>5572</v>
      </c>
      <c r="C264" s="299" t="s">
        <v>5925</v>
      </c>
      <c r="E264" t="s">
        <v>4429</v>
      </c>
      <c r="F264" t="s">
        <v>1378</v>
      </c>
      <c r="G264" s="301" t="s">
        <v>5925</v>
      </c>
      <c r="J264" s="239" t="s">
        <v>4427</v>
      </c>
      <c r="K264" s="239" t="s">
        <v>1391</v>
      </c>
      <c r="L264" s="240">
        <v>0</v>
      </c>
    </row>
    <row r="265" spans="1:12" x14ac:dyDescent="0.35">
      <c r="A265" t="s">
        <v>4430</v>
      </c>
      <c r="B265" t="s">
        <v>5942</v>
      </c>
      <c r="C265" s="299" t="s">
        <v>5921</v>
      </c>
      <c r="E265" t="s">
        <v>4430</v>
      </c>
      <c r="F265" t="s">
        <v>562</v>
      </c>
      <c r="G265" s="301" t="s">
        <v>5921</v>
      </c>
      <c r="J265" s="239" t="s">
        <v>4428</v>
      </c>
      <c r="K265" s="239" t="s">
        <v>1366</v>
      </c>
      <c r="L265" s="240">
        <v>0</v>
      </c>
    </row>
    <row r="266" spans="1:12" x14ac:dyDescent="0.35">
      <c r="A266" t="s">
        <v>4431</v>
      </c>
      <c r="B266" t="s">
        <v>5573</v>
      </c>
      <c r="C266" s="299" t="s">
        <v>5925</v>
      </c>
      <c r="E266" t="s">
        <v>4431</v>
      </c>
      <c r="F266" t="s">
        <v>1280</v>
      </c>
      <c r="G266" s="301" t="s">
        <v>5925</v>
      </c>
      <c r="J266" s="239" t="s">
        <v>4429</v>
      </c>
      <c r="K266" s="239" t="s">
        <v>1378</v>
      </c>
      <c r="L266" s="240">
        <v>0</v>
      </c>
    </row>
    <row r="267" spans="1:12" x14ac:dyDescent="0.35">
      <c r="A267" t="s">
        <v>4432</v>
      </c>
      <c r="B267" t="s">
        <v>5943</v>
      </c>
      <c r="C267" s="299" t="s">
        <v>5925</v>
      </c>
      <c r="E267" t="s">
        <v>4432</v>
      </c>
      <c r="F267" t="s">
        <v>819</v>
      </c>
      <c r="G267" s="301" t="s">
        <v>5925</v>
      </c>
      <c r="J267" s="239" t="s">
        <v>4430</v>
      </c>
      <c r="K267" s="239" t="s">
        <v>562</v>
      </c>
      <c r="L267" s="240">
        <v>0.2</v>
      </c>
    </row>
    <row r="268" spans="1:12" x14ac:dyDescent="0.35">
      <c r="A268" t="s">
        <v>4433</v>
      </c>
      <c r="B268" t="s">
        <v>1663</v>
      </c>
      <c r="C268" s="299" t="s">
        <v>5921</v>
      </c>
      <c r="E268" t="s">
        <v>4433</v>
      </c>
      <c r="F268" t="s">
        <v>1663</v>
      </c>
      <c r="G268" s="301" t="s">
        <v>5925</v>
      </c>
      <c r="J268" s="239" t="s">
        <v>4431</v>
      </c>
      <c r="K268" s="239" t="s">
        <v>1280</v>
      </c>
      <c r="L268" s="240">
        <v>0</v>
      </c>
    </row>
    <row r="269" spans="1:12" x14ac:dyDescent="0.35">
      <c r="A269" t="s">
        <v>4434</v>
      </c>
      <c r="B269" t="s">
        <v>5944</v>
      </c>
      <c r="C269" s="299" t="s">
        <v>5922</v>
      </c>
      <c r="E269" t="s">
        <v>4434</v>
      </c>
      <c r="F269" t="s">
        <v>1236</v>
      </c>
      <c r="G269" s="301" t="s">
        <v>5922</v>
      </c>
      <c r="J269" s="239" t="s">
        <v>4432</v>
      </c>
      <c r="K269" s="239" t="s">
        <v>819</v>
      </c>
      <c r="L269" s="240">
        <v>0</v>
      </c>
    </row>
    <row r="270" spans="1:12" x14ac:dyDescent="0.35">
      <c r="A270" t="s">
        <v>4435</v>
      </c>
      <c r="B270" t="s">
        <v>5945</v>
      </c>
      <c r="C270" s="299" t="s">
        <v>5925</v>
      </c>
      <c r="E270" t="s">
        <v>4435</v>
      </c>
      <c r="F270" t="s">
        <v>1547</v>
      </c>
      <c r="G270" s="301" t="s">
        <v>5925</v>
      </c>
      <c r="J270" s="239" t="s">
        <v>4433</v>
      </c>
      <c r="K270" s="239" t="s">
        <v>1663</v>
      </c>
      <c r="L270" s="240">
        <v>0</v>
      </c>
    </row>
    <row r="271" spans="1:12" x14ac:dyDescent="0.35">
      <c r="A271" t="s">
        <v>4436</v>
      </c>
      <c r="B271" t="s">
        <v>5946</v>
      </c>
      <c r="C271" s="299" t="s">
        <v>5922</v>
      </c>
      <c r="E271" t="s">
        <v>4436</v>
      </c>
      <c r="F271" t="s">
        <v>1504</v>
      </c>
      <c r="G271" s="301" t="s">
        <v>5923</v>
      </c>
      <c r="J271" s="239" t="s">
        <v>4434</v>
      </c>
      <c r="K271" s="239" t="s">
        <v>1236</v>
      </c>
      <c r="L271" s="240">
        <v>0.15</v>
      </c>
    </row>
    <row r="272" spans="1:12" x14ac:dyDescent="0.35">
      <c r="A272" t="s">
        <v>4437</v>
      </c>
      <c r="B272" t="s">
        <v>1102</v>
      </c>
      <c r="C272" s="299" t="s">
        <v>5922</v>
      </c>
      <c r="E272" t="s">
        <v>4437</v>
      </c>
      <c r="F272" t="s">
        <v>5862</v>
      </c>
      <c r="G272" s="301" t="s">
        <v>5922</v>
      </c>
      <c r="J272" s="239" t="s">
        <v>4435</v>
      </c>
      <c r="K272" s="239" t="s">
        <v>1547</v>
      </c>
      <c r="L272" s="240">
        <v>0</v>
      </c>
    </row>
    <row r="273" spans="1:12" x14ac:dyDescent="0.35">
      <c r="A273" t="s">
        <v>4438</v>
      </c>
      <c r="B273" t="s">
        <v>5947</v>
      </c>
      <c r="C273" s="299" t="s">
        <v>5921</v>
      </c>
      <c r="E273" t="s">
        <v>4438</v>
      </c>
      <c r="F273" t="s">
        <v>1285</v>
      </c>
      <c r="G273" s="301" t="s">
        <v>5921</v>
      </c>
      <c r="J273" s="239" t="s">
        <v>4436</v>
      </c>
      <c r="K273" s="239" t="s">
        <v>1504</v>
      </c>
      <c r="L273" s="240">
        <v>0</v>
      </c>
    </row>
    <row r="274" spans="1:12" x14ac:dyDescent="0.35">
      <c r="A274" t="s">
        <v>4439</v>
      </c>
      <c r="B274" t="s">
        <v>5948</v>
      </c>
      <c r="C274" s="299" t="s">
        <v>5921</v>
      </c>
      <c r="E274" t="s">
        <v>4439</v>
      </c>
      <c r="F274" t="s">
        <v>1083</v>
      </c>
      <c r="G274" s="301" t="s">
        <v>5921</v>
      </c>
      <c r="J274" s="239" t="s">
        <v>4437</v>
      </c>
      <c r="K274" s="239" t="s">
        <v>5862</v>
      </c>
      <c r="L274" s="240">
        <v>0.15</v>
      </c>
    </row>
    <row r="275" spans="1:12" x14ac:dyDescent="0.35">
      <c r="A275" t="s">
        <v>4440</v>
      </c>
      <c r="B275" t="s">
        <v>4441</v>
      </c>
      <c r="C275" s="299" t="s">
        <v>5925</v>
      </c>
      <c r="E275" t="s">
        <v>4440</v>
      </c>
      <c r="F275" t="s">
        <v>1041</v>
      </c>
      <c r="G275" s="301" t="s">
        <v>5925</v>
      </c>
      <c r="J275" s="239" t="s">
        <v>4438</v>
      </c>
      <c r="K275" s="239" t="s">
        <v>1285</v>
      </c>
      <c r="L275" s="240">
        <v>0</v>
      </c>
    </row>
    <row r="276" spans="1:12" x14ac:dyDescent="0.35">
      <c r="A276" t="s">
        <v>4442</v>
      </c>
      <c r="B276" t="s">
        <v>5949</v>
      </c>
      <c r="C276" s="299" t="s">
        <v>5921</v>
      </c>
      <c r="E276" t="s">
        <v>4442</v>
      </c>
      <c r="F276" t="s">
        <v>1106</v>
      </c>
      <c r="G276" s="301" t="s">
        <v>5921</v>
      </c>
      <c r="J276" s="239" t="s">
        <v>4439</v>
      </c>
      <c r="K276" s="239" t="s">
        <v>1083</v>
      </c>
      <c r="L276" s="240">
        <v>0.2</v>
      </c>
    </row>
    <row r="277" spans="1:12" x14ac:dyDescent="0.35">
      <c r="A277" t="s">
        <v>4443</v>
      </c>
      <c r="B277" t="s">
        <v>5950</v>
      </c>
      <c r="C277" s="299" t="s">
        <v>5925</v>
      </c>
      <c r="E277" t="s">
        <v>4443</v>
      </c>
      <c r="F277" t="s">
        <v>1000</v>
      </c>
      <c r="G277" s="301" t="s">
        <v>5925</v>
      </c>
      <c r="J277" s="239" t="s">
        <v>4440</v>
      </c>
      <c r="K277" s="239" t="s">
        <v>1041</v>
      </c>
      <c r="L277" s="240">
        <v>0</v>
      </c>
    </row>
    <row r="278" spans="1:12" x14ac:dyDescent="0.35">
      <c r="A278" t="s">
        <v>4565</v>
      </c>
      <c r="B278" t="s">
        <v>5576</v>
      </c>
      <c r="C278" s="299" t="s">
        <v>5925</v>
      </c>
      <c r="E278" t="s">
        <v>4565</v>
      </c>
      <c r="F278" t="s">
        <v>1277</v>
      </c>
      <c r="G278" s="301" t="s">
        <v>5925</v>
      </c>
      <c r="J278" s="239" t="s">
        <v>4442</v>
      </c>
      <c r="K278" s="239" t="s">
        <v>1106</v>
      </c>
      <c r="L278" s="240">
        <v>0</v>
      </c>
    </row>
    <row r="279" spans="1:12" x14ac:dyDescent="0.35">
      <c r="A279" t="s">
        <v>4444</v>
      </c>
      <c r="B279" t="s">
        <v>5951</v>
      </c>
      <c r="C279" s="299" t="s">
        <v>5925</v>
      </c>
      <c r="E279" t="s">
        <v>4444</v>
      </c>
      <c r="F279" t="s">
        <v>997</v>
      </c>
      <c r="G279" s="301" t="s">
        <v>5925</v>
      </c>
      <c r="J279" s="239" t="s">
        <v>4443</v>
      </c>
      <c r="K279" s="239" t="s">
        <v>1000</v>
      </c>
      <c r="L279" s="240">
        <v>0</v>
      </c>
    </row>
    <row r="280" spans="1:12" x14ac:dyDescent="0.35">
      <c r="A280" t="s">
        <v>4567</v>
      </c>
      <c r="B280" t="s">
        <v>1054</v>
      </c>
      <c r="C280" s="299" t="s">
        <v>5925</v>
      </c>
      <c r="E280" t="s">
        <v>4567</v>
      </c>
      <c r="F280" t="s">
        <v>1054</v>
      </c>
      <c r="G280" s="301" t="s">
        <v>5925</v>
      </c>
      <c r="J280" s="239" t="s">
        <v>4565</v>
      </c>
      <c r="K280" s="239" t="s">
        <v>1277</v>
      </c>
      <c r="L280" s="240">
        <v>0</v>
      </c>
    </row>
    <row r="281" spans="1:12" x14ac:dyDescent="0.35">
      <c r="A281" t="s">
        <v>4446</v>
      </c>
      <c r="B281" t="s">
        <v>5952</v>
      </c>
      <c r="C281" s="299" t="s">
        <v>5925</v>
      </c>
      <c r="E281" t="s">
        <v>4446</v>
      </c>
      <c r="F281" t="s">
        <v>956</v>
      </c>
      <c r="G281" s="301" t="s">
        <v>5925</v>
      </c>
      <c r="J281" s="239" t="s">
        <v>4444</v>
      </c>
      <c r="K281" s="239" t="s">
        <v>997</v>
      </c>
      <c r="L281" s="240">
        <v>0</v>
      </c>
    </row>
    <row r="282" spans="1:12" x14ac:dyDescent="0.35">
      <c r="A282" t="s">
        <v>4448</v>
      </c>
      <c r="B282" t="s">
        <v>5953</v>
      </c>
      <c r="C282" s="299" t="s">
        <v>5923</v>
      </c>
      <c r="E282" t="s">
        <v>4448</v>
      </c>
      <c r="F282" t="s">
        <v>941</v>
      </c>
      <c r="G282" s="301" t="s">
        <v>5922</v>
      </c>
      <c r="J282" s="239" t="s">
        <v>4566</v>
      </c>
      <c r="K282" s="239" t="s">
        <v>1269</v>
      </c>
      <c r="L282" s="240">
        <v>0</v>
      </c>
    </row>
    <row r="283" spans="1:12" x14ac:dyDescent="0.35">
      <c r="A283" t="s">
        <v>4449</v>
      </c>
      <c r="B283" t="s">
        <v>5954</v>
      </c>
      <c r="C283" s="299" t="s">
        <v>5925</v>
      </c>
      <c r="E283" t="s">
        <v>4449</v>
      </c>
      <c r="F283" t="s">
        <v>550</v>
      </c>
      <c r="G283" s="301" t="s">
        <v>5925</v>
      </c>
      <c r="J283" s="239" t="s">
        <v>4445</v>
      </c>
      <c r="K283" s="239" t="s">
        <v>1267</v>
      </c>
      <c r="L283" s="240">
        <v>0</v>
      </c>
    </row>
    <row r="284" spans="1:12" x14ac:dyDescent="0.35">
      <c r="A284" t="s">
        <v>4450</v>
      </c>
      <c r="B284" t="s">
        <v>972</v>
      </c>
      <c r="C284" s="299" t="s">
        <v>5925</v>
      </c>
      <c r="E284" t="s">
        <v>4450</v>
      </c>
      <c r="F284" t="s">
        <v>972</v>
      </c>
      <c r="G284" s="301" t="s">
        <v>5925</v>
      </c>
      <c r="J284" s="239" t="s">
        <v>4567</v>
      </c>
      <c r="K284" s="239" t="s">
        <v>1054</v>
      </c>
      <c r="L284" s="240">
        <v>0</v>
      </c>
    </row>
    <row r="285" spans="1:12" x14ac:dyDescent="0.35">
      <c r="A285" t="s">
        <v>4451</v>
      </c>
      <c r="B285" t="s">
        <v>977</v>
      </c>
      <c r="C285" s="299" t="s">
        <v>5921</v>
      </c>
      <c r="E285" t="s">
        <v>4451</v>
      </c>
      <c r="F285" t="s">
        <v>977</v>
      </c>
      <c r="G285" s="301" t="s">
        <v>5922</v>
      </c>
      <c r="J285" s="239" t="s">
        <v>4446</v>
      </c>
      <c r="K285" s="239" t="s">
        <v>956</v>
      </c>
      <c r="L285" s="240">
        <v>0.15</v>
      </c>
    </row>
    <row r="286" spans="1:12" x14ac:dyDescent="0.35">
      <c r="A286" t="s">
        <v>4452</v>
      </c>
      <c r="B286" t="s">
        <v>5955</v>
      </c>
      <c r="C286" s="299" t="s">
        <v>5922</v>
      </c>
      <c r="E286" t="s">
        <v>4452</v>
      </c>
      <c r="F286" t="s">
        <v>854</v>
      </c>
      <c r="G286" s="301" t="s">
        <v>5922</v>
      </c>
      <c r="J286" s="239" t="s">
        <v>4447</v>
      </c>
      <c r="K286" s="239" t="s">
        <v>974</v>
      </c>
      <c r="L286" s="240">
        <v>0</v>
      </c>
    </row>
    <row r="287" spans="1:12" x14ac:dyDescent="0.35">
      <c r="A287" t="s">
        <v>4453</v>
      </c>
      <c r="B287" t="s">
        <v>5956</v>
      </c>
      <c r="C287" s="299" t="s">
        <v>5921</v>
      </c>
      <c r="E287" t="s">
        <v>4453</v>
      </c>
      <c r="F287" t="s">
        <v>778</v>
      </c>
      <c r="G287" s="301" t="s">
        <v>5921</v>
      </c>
      <c r="J287" s="239" t="s">
        <v>4448</v>
      </c>
      <c r="K287" s="239" t="s">
        <v>941</v>
      </c>
      <c r="L287" s="240">
        <v>0.15</v>
      </c>
    </row>
    <row r="288" spans="1:12" x14ac:dyDescent="0.35">
      <c r="A288" t="s">
        <v>4454</v>
      </c>
      <c r="B288" t="s">
        <v>2025</v>
      </c>
      <c r="C288" s="299" t="s">
        <v>5921</v>
      </c>
      <c r="E288" t="s">
        <v>4454</v>
      </c>
      <c r="F288" t="s">
        <v>1335</v>
      </c>
      <c r="G288" s="301" t="s">
        <v>5921</v>
      </c>
      <c r="J288" s="239" t="s">
        <v>4449</v>
      </c>
      <c r="K288" s="239" t="s">
        <v>550</v>
      </c>
      <c r="L288" s="240">
        <v>0</v>
      </c>
    </row>
    <row r="289" spans="1:12" x14ac:dyDescent="0.35">
      <c r="A289" t="s">
        <v>4455</v>
      </c>
      <c r="B289" t="s">
        <v>5957</v>
      </c>
      <c r="C289" s="299" t="s">
        <v>5925</v>
      </c>
      <c r="E289" t="s">
        <v>4455</v>
      </c>
      <c r="F289" t="s">
        <v>493</v>
      </c>
      <c r="G289" s="301" t="s">
        <v>5925</v>
      </c>
      <c r="J289" s="239" t="s">
        <v>4450</v>
      </c>
      <c r="K289" s="239" t="s">
        <v>972</v>
      </c>
      <c r="L289" s="240">
        <v>0</v>
      </c>
    </row>
    <row r="290" spans="1:12" x14ac:dyDescent="0.35">
      <c r="A290" t="s">
        <v>4456</v>
      </c>
      <c r="B290" t="s">
        <v>5958</v>
      </c>
      <c r="C290" s="299" t="s">
        <v>5925</v>
      </c>
      <c r="E290" t="s">
        <v>4456</v>
      </c>
      <c r="F290" t="s">
        <v>1230</v>
      </c>
      <c r="G290" s="301" t="s">
        <v>5922</v>
      </c>
      <c r="J290" s="239" t="s">
        <v>4451</v>
      </c>
      <c r="K290" s="239" t="s">
        <v>977</v>
      </c>
      <c r="L290" s="240">
        <v>0</v>
      </c>
    </row>
    <row r="291" spans="1:12" x14ac:dyDescent="0.35">
      <c r="A291" t="s">
        <v>4457</v>
      </c>
      <c r="B291" t="s">
        <v>5959</v>
      </c>
      <c r="C291" s="299" t="s">
        <v>5922</v>
      </c>
      <c r="E291" t="s">
        <v>4457</v>
      </c>
      <c r="F291" t="s">
        <v>658</v>
      </c>
      <c r="G291" s="301" t="s">
        <v>5925</v>
      </c>
      <c r="J291" s="239" t="s">
        <v>4452</v>
      </c>
      <c r="K291" s="239" t="s">
        <v>854</v>
      </c>
      <c r="L291" s="240">
        <v>0</v>
      </c>
    </row>
    <row r="292" spans="1:12" x14ac:dyDescent="0.35">
      <c r="A292" t="s">
        <v>4458</v>
      </c>
      <c r="B292" t="s">
        <v>5579</v>
      </c>
      <c r="C292" s="299" t="s">
        <v>5925</v>
      </c>
      <c r="E292" t="s">
        <v>4458</v>
      </c>
      <c r="F292" t="s">
        <v>339</v>
      </c>
      <c r="G292" s="301" t="s">
        <v>5925</v>
      </c>
      <c r="J292" s="239" t="s">
        <v>4453</v>
      </c>
      <c r="K292" s="239" t="s">
        <v>778</v>
      </c>
      <c r="L292" s="240">
        <v>0</v>
      </c>
    </row>
    <row r="293" spans="1:12" x14ac:dyDescent="0.35">
      <c r="A293" t="s">
        <v>4459</v>
      </c>
      <c r="B293" t="s">
        <v>5960</v>
      </c>
      <c r="C293" s="299" t="s">
        <v>5925</v>
      </c>
      <c r="E293" t="s">
        <v>4459</v>
      </c>
      <c r="F293" t="s">
        <v>1492</v>
      </c>
      <c r="G293" s="301" t="s">
        <v>5925</v>
      </c>
      <c r="J293" s="239" t="s">
        <v>4454</v>
      </c>
      <c r="K293" s="239" t="s">
        <v>1335</v>
      </c>
      <c r="L293" s="240">
        <v>0.2</v>
      </c>
    </row>
    <row r="294" spans="1:12" x14ac:dyDescent="0.35">
      <c r="A294" t="s">
        <v>4460</v>
      </c>
      <c r="B294" t="s">
        <v>5961</v>
      </c>
      <c r="C294" s="299" t="s">
        <v>5925</v>
      </c>
      <c r="E294" t="s">
        <v>4460</v>
      </c>
      <c r="F294" t="s">
        <v>591</v>
      </c>
      <c r="G294" s="301" t="s">
        <v>5925</v>
      </c>
      <c r="J294" s="239" t="s">
        <v>4455</v>
      </c>
      <c r="K294" s="239" t="s">
        <v>493</v>
      </c>
      <c r="L294" s="240">
        <v>0</v>
      </c>
    </row>
    <row r="295" spans="1:12" x14ac:dyDescent="0.35">
      <c r="A295" t="s">
        <v>4461</v>
      </c>
      <c r="B295" t="s">
        <v>5962</v>
      </c>
      <c r="C295" s="299" t="s">
        <v>5923</v>
      </c>
      <c r="E295" t="s">
        <v>4461</v>
      </c>
      <c r="F295" t="s">
        <v>597</v>
      </c>
      <c r="G295" s="301" t="s">
        <v>5923</v>
      </c>
      <c r="J295" s="239" t="s">
        <v>4456</v>
      </c>
      <c r="K295" s="239" t="s">
        <v>1230</v>
      </c>
      <c r="L295" s="240">
        <v>0.1</v>
      </c>
    </row>
    <row r="296" spans="1:12" x14ac:dyDescent="0.35">
      <c r="A296" t="s">
        <v>4462</v>
      </c>
      <c r="B296" t="s">
        <v>5963</v>
      </c>
      <c r="C296" s="299" t="s">
        <v>5925</v>
      </c>
      <c r="E296" t="s">
        <v>4462</v>
      </c>
      <c r="F296" t="s">
        <v>567</v>
      </c>
      <c r="G296" s="301" t="s">
        <v>5921</v>
      </c>
      <c r="J296" s="239" t="s">
        <v>4457</v>
      </c>
      <c r="K296" s="239" t="s">
        <v>658</v>
      </c>
      <c r="L296" s="240">
        <v>0.2</v>
      </c>
    </row>
    <row r="297" spans="1:12" x14ac:dyDescent="0.35">
      <c r="A297" t="s">
        <v>4463</v>
      </c>
      <c r="B297" t="s">
        <v>5964</v>
      </c>
      <c r="C297" s="299" t="s">
        <v>5925</v>
      </c>
      <c r="E297" t="s">
        <v>4463</v>
      </c>
      <c r="F297" t="s">
        <v>555</v>
      </c>
      <c r="G297" s="301" t="s">
        <v>5925</v>
      </c>
      <c r="J297" s="239" t="s">
        <v>4458</v>
      </c>
      <c r="K297" s="239" t="s">
        <v>339</v>
      </c>
      <c r="L297" s="240">
        <v>0</v>
      </c>
    </row>
    <row r="298" spans="1:12" x14ac:dyDescent="0.35">
      <c r="A298" t="s">
        <v>4464</v>
      </c>
      <c r="B298" t="s">
        <v>5965</v>
      </c>
      <c r="C298" s="299" t="s">
        <v>5925</v>
      </c>
      <c r="E298" t="s">
        <v>4464</v>
      </c>
      <c r="F298" t="s">
        <v>522</v>
      </c>
      <c r="G298" s="301" t="s">
        <v>5925</v>
      </c>
      <c r="J298" s="239" t="s">
        <v>4459</v>
      </c>
      <c r="K298" s="239" t="s">
        <v>1492</v>
      </c>
      <c r="L298" s="240">
        <v>0.2</v>
      </c>
    </row>
    <row r="299" spans="1:12" x14ac:dyDescent="0.35">
      <c r="A299" t="s">
        <v>4465</v>
      </c>
      <c r="B299" t="s">
        <v>5966</v>
      </c>
      <c r="C299" s="299" t="s">
        <v>5921</v>
      </c>
      <c r="E299" t="s">
        <v>4465</v>
      </c>
      <c r="F299" t="s">
        <v>643</v>
      </c>
      <c r="G299" s="301" t="s">
        <v>5921</v>
      </c>
      <c r="J299" s="239" t="s">
        <v>4460</v>
      </c>
      <c r="K299" s="239" t="s">
        <v>591</v>
      </c>
      <c r="L299" s="240">
        <v>0</v>
      </c>
    </row>
    <row r="300" spans="1:12" x14ac:dyDescent="0.35">
      <c r="A300" t="s">
        <v>4466</v>
      </c>
      <c r="B300" t="s">
        <v>5967</v>
      </c>
      <c r="C300" s="299" t="s">
        <v>5921</v>
      </c>
      <c r="E300" t="s">
        <v>4466</v>
      </c>
      <c r="F300" t="s">
        <v>459</v>
      </c>
      <c r="G300" s="301" t="s">
        <v>5922</v>
      </c>
      <c r="J300" s="239" t="s">
        <v>4461</v>
      </c>
      <c r="K300" s="239" t="s">
        <v>597</v>
      </c>
      <c r="L300" s="240">
        <v>0.1</v>
      </c>
    </row>
    <row r="301" spans="1:12" x14ac:dyDescent="0.35">
      <c r="A301" t="s">
        <v>4467</v>
      </c>
      <c r="B301" t="s">
        <v>5968</v>
      </c>
      <c r="C301" s="299" t="s">
        <v>5925</v>
      </c>
      <c r="E301" t="s">
        <v>4467</v>
      </c>
      <c r="F301" t="s">
        <v>402</v>
      </c>
      <c r="G301" s="301" t="s">
        <v>5925</v>
      </c>
      <c r="J301" s="239" t="s">
        <v>4462</v>
      </c>
      <c r="K301" s="239" t="s">
        <v>567</v>
      </c>
      <c r="L301" s="240">
        <v>0.2</v>
      </c>
    </row>
    <row r="302" spans="1:12" x14ac:dyDescent="0.35">
      <c r="A302" t="s">
        <v>4468</v>
      </c>
      <c r="B302" t="s">
        <v>5969</v>
      </c>
      <c r="C302" s="299" t="s">
        <v>5921</v>
      </c>
      <c r="E302" t="s">
        <v>4468</v>
      </c>
      <c r="F302" t="s">
        <v>1594</v>
      </c>
      <c r="G302" s="301" t="s">
        <v>5921</v>
      </c>
      <c r="J302" s="239" t="s">
        <v>4463</v>
      </c>
      <c r="K302" s="239" t="s">
        <v>555</v>
      </c>
      <c r="L302" s="240">
        <v>0</v>
      </c>
    </row>
    <row r="303" spans="1:12" x14ac:dyDescent="0.35">
      <c r="A303" t="s">
        <v>4469</v>
      </c>
      <c r="B303" t="s">
        <v>5581</v>
      </c>
      <c r="C303" s="299" t="s">
        <v>5921</v>
      </c>
      <c r="E303" t="s">
        <v>4469</v>
      </c>
      <c r="F303" t="s">
        <v>933</v>
      </c>
      <c r="G303" s="301" t="s">
        <v>5921</v>
      </c>
      <c r="J303" s="239" t="s">
        <v>4464</v>
      </c>
      <c r="K303" s="239" t="s">
        <v>522</v>
      </c>
      <c r="L303" s="240">
        <v>0</v>
      </c>
    </row>
    <row r="304" spans="1:12" x14ac:dyDescent="0.35">
      <c r="A304" t="s">
        <v>4470</v>
      </c>
      <c r="B304" t="s">
        <v>1995</v>
      </c>
      <c r="C304" s="299" t="s">
        <v>5921</v>
      </c>
      <c r="E304" t="s">
        <v>4470</v>
      </c>
      <c r="F304" t="s">
        <v>680</v>
      </c>
      <c r="G304" s="301" t="s">
        <v>5921</v>
      </c>
      <c r="J304" s="239" t="s">
        <v>4465</v>
      </c>
      <c r="K304" s="239" t="s">
        <v>643</v>
      </c>
      <c r="L304" s="240">
        <v>0</v>
      </c>
    </row>
    <row r="305" spans="1:12" x14ac:dyDescent="0.35">
      <c r="A305" t="s">
        <v>4471</v>
      </c>
      <c r="B305" t="s">
        <v>5582</v>
      </c>
      <c r="C305" s="299" t="s">
        <v>5925</v>
      </c>
      <c r="E305" t="s">
        <v>4471</v>
      </c>
      <c r="F305" t="s">
        <v>675</v>
      </c>
      <c r="G305" s="301" t="s">
        <v>5925</v>
      </c>
      <c r="J305" s="239" t="s">
        <v>4466</v>
      </c>
      <c r="K305" s="239" t="s">
        <v>459</v>
      </c>
      <c r="L305" s="240">
        <v>0</v>
      </c>
    </row>
    <row r="306" spans="1:12" x14ac:dyDescent="0.35">
      <c r="A306" t="s">
        <v>4472</v>
      </c>
      <c r="B306" t="s">
        <v>1194</v>
      </c>
      <c r="C306" s="299" t="s">
        <v>5921</v>
      </c>
      <c r="E306" t="s">
        <v>4472</v>
      </c>
      <c r="F306" t="s">
        <v>5863</v>
      </c>
      <c r="G306" s="301" t="s">
        <v>5921</v>
      </c>
      <c r="J306" s="239" t="s">
        <v>4467</v>
      </c>
      <c r="K306" s="239" t="s">
        <v>402</v>
      </c>
      <c r="L306" s="240">
        <v>0</v>
      </c>
    </row>
    <row r="307" spans="1:12" x14ac:dyDescent="0.35">
      <c r="A307" t="s">
        <v>4473</v>
      </c>
      <c r="B307" t="s">
        <v>5970</v>
      </c>
      <c r="C307" s="299" t="s">
        <v>5925</v>
      </c>
      <c r="E307" t="s">
        <v>4473</v>
      </c>
      <c r="F307" t="s">
        <v>664</v>
      </c>
      <c r="G307" s="301" t="s">
        <v>5925</v>
      </c>
      <c r="J307" s="239" t="s">
        <v>4468</v>
      </c>
      <c r="K307" s="239" t="s">
        <v>1594</v>
      </c>
      <c r="L307" s="240">
        <v>0</v>
      </c>
    </row>
    <row r="308" spans="1:12" x14ac:dyDescent="0.35">
      <c r="A308" t="s">
        <v>4568</v>
      </c>
      <c r="B308" t="s">
        <v>4624</v>
      </c>
      <c r="C308" s="299" t="s">
        <v>5925</v>
      </c>
      <c r="E308" t="s">
        <v>4568</v>
      </c>
      <c r="F308" t="s">
        <v>322</v>
      </c>
      <c r="G308" s="301" t="s">
        <v>5925</v>
      </c>
      <c r="J308" s="239" t="s">
        <v>4469</v>
      </c>
      <c r="K308" s="239" t="s">
        <v>933</v>
      </c>
      <c r="L308" s="240">
        <v>0.2</v>
      </c>
    </row>
    <row r="309" spans="1:12" x14ac:dyDescent="0.35">
      <c r="A309" t="s">
        <v>4474</v>
      </c>
      <c r="B309" t="s">
        <v>5583</v>
      </c>
      <c r="C309" s="299" t="s">
        <v>5925</v>
      </c>
      <c r="E309" t="s">
        <v>4474</v>
      </c>
      <c r="F309" t="s">
        <v>1139</v>
      </c>
      <c r="G309" s="301" t="s">
        <v>5925</v>
      </c>
      <c r="J309" s="239" t="s">
        <v>4470</v>
      </c>
      <c r="K309" s="239" t="s">
        <v>680</v>
      </c>
      <c r="L309" s="240">
        <v>0.2</v>
      </c>
    </row>
    <row r="310" spans="1:12" x14ac:dyDescent="0.35">
      <c r="A310" t="s">
        <v>4475</v>
      </c>
      <c r="B310" t="s">
        <v>1652</v>
      </c>
      <c r="C310" s="299" t="s">
        <v>5924</v>
      </c>
      <c r="E310" t="s">
        <v>4475</v>
      </c>
      <c r="F310" t="s">
        <v>1652</v>
      </c>
      <c r="G310" s="301" t="s">
        <v>5924</v>
      </c>
      <c r="J310" s="239" t="s">
        <v>4471</v>
      </c>
      <c r="K310" s="239" t="s">
        <v>675</v>
      </c>
      <c r="L310" s="240">
        <v>0</v>
      </c>
    </row>
    <row r="311" spans="1:12" x14ac:dyDescent="0.35">
      <c r="A311" t="s">
        <v>4476</v>
      </c>
      <c r="B311" t="s">
        <v>1643</v>
      </c>
      <c r="C311" s="299" t="s">
        <v>5921</v>
      </c>
      <c r="E311" t="s">
        <v>4476</v>
      </c>
      <c r="F311" t="s">
        <v>1643</v>
      </c>
      <c r="G311" s="301" t="s">
        <v>5921</v>
      </c>
      <c r="J311" s="239" t="s">
        <v>4472</v>
      </c>
      <c r="K311" s="239" t="s">
        <v>5863</v>
      </c>
      <c r="L311" s="240">
        <v>0.2</v>
      </c>
    </row>
    <row r="312" spans="1:12" x14ac:dyDescent="0.35">
      <c r="A312" t="s">
        <v>4477</v>
      </c>
      <c r="B312" t="s">
        <v>1619</v>
      </c>
      <c r="C312" s="299" t="s">
        <v>5924</v>
      </c>
      <c r="E312" t="s">
        <v>4477</v>
      </c>
      <c r="F312" t="s">
        <v>1619</v>
      </c>
      <c r="G312" s="301" t="s">
        <v>5923</v>
      </c>
      <c r="J312" s="239" t="s">
        <v>4473</v>
      </c>
      <c r="K312" s="239" t="s">
        <v>664</v>
      </c>
      <c r="L312" s="240">
        <v>0</v>
      </c>
    </row>
    <row r="313" spans="1:12" x14ac:dyDescent="0.35">
      <c r="A313" t="s">
        <v>4478</v>
      </c>
      <c r="B313" t="s">
        <v>1611</v>
      </c>
      <c r="C313" s="299" t="s">
        <v>5922</v>
      </c>
      <c r="E313" t="s">
        <v>4478</v>
      </c>
      <c r="F313" t="s">
        <v>1611</v>
      </c>
      <c r="G313" s="301" t="s">
        <v>5922</v>
      </c>
      <c r="J313" s="239" t="s">
        <v>4568</v>
      </c>
      <c r="K313" s="239" t="s">
        <v>322</v>
      </c>
      <c r="L313" s="240">
        <v>0</v>
      </c>
    </row>
    <row r="314" spans="1:12" x14ac:dyDescent="0.35">
      <c r="A314" t="s">
        <v>4479</v>
      </c>
      <c r="B314" t="s">
        <v>1599</v>
      </c>
      <c r="C314" s="299" t="s">
        <v>5926</v>
      </c>
      <c r="E314" t="s">
        <v>4479</v>
      </c>
      <c r="F314" t="s">
        <v>1599</v>
      </c>
      <c r="G314" s="301" t="s">
        <v>5926</v>
      </c>
      <c r="J314" s="239" t="s">
        <v>4474</v>
      </c>
      <c r="K314" s="239" t="s">
        <v>1139</v>
      </c>
      <c r="L314" s="240">
        <v>0</v>
      </c>
    </row>
    <row r="315" spans="1:12" x14ac:dyDescent="0.35">
      <c r="A315" t="s">
        <v>4480</v>
      </c>
      <c r="B315" t="s">
        <v>1577</v>
      </c>
      <c r="C315" s="299" t="s">
        <v>5921</v>
      </c>
      <c r="E315" t="s">
        <v>4480</v>
      </c>
      <c r="F315" t="s">
        <v>1577</v>
      </c>
      <c r="G315" s="301" t="s">
        <v>5921</v>
      </c>
      <c r="J315" s="239" t="s">
        <v>4475</v>
      </c>
      <c r="K315" s="239" t="s">
        <v>1652</v>
      </c>
      <c r="L315" s="240">
        <v>0.05</v>
      </c>
    </row>
    <row r="316" spans="1:12" x14ac:dyDescent="0.35">
      <c r="A316" t="s">
        <v>4481</v>
      </c>
      <c r="B316" t="s">
        <v>1533</v>
      </c>
      <c r="C316" s="299" t="s">
        <v>5921</v>
      </c>
      <c r="E316" t="s">
        <v>4481</v>
      </c>
      <c r="F316" t="s">
        <v>1533</v>
      </c>
      <c r="G316" s="301" t="s">
        <v>5921</v>
      </c>
      <c r="J316" s="239" t="s">
        <v>4476</v>
      </c>
      <c r="K316" s="239" t="s">
        <v>1643</v>
      </c>
      <c r="L316" s="240">
        <v>0.2</v>
      </c>
    </row>
    <row r="317" spans="1:12" x14ac:dyDescent="0.35">
      <c r="A317" t="s">
        <v>4482</v>
      </c>
      <c r="B317" t="s">
        <v>1525</v>
      </c>
      <c r="C317" s="299" t="s">
        <v>5923</v>
      </c>
      <c r="E317" t="s">
        <v>4482</v>
      </c>
      <c r="F317" t="s">
        <v>1525</v>
      </c>
      <c r="G317" s="301" t="s">
        <v>5923</v>
      </c>
      <c r="J317" s="239" t="s">
        <v>4477</v>
      </c>
      <c r="K317" s="239" t="s">
        <v>1619</v>
      </c>
      <c r="L317" s="240">
        <v>0.1</v>
      </c>
    </row>
    <row r="318" spans="1:12" x14ac:dyDescent="0.35">
      <c r="A318" t="s">
        <v>4483</v>
      </c>
      <c r="B318" t="s">
        <v>1515</v>
      </c>
      <c r="C318" s="299" t="s">
        <v>5922</v>
      </c>
      <c r="E318" t="s">
        <v>4483</v>
      </c>
      <c r="F318" t="s">
        <v>1515</v>
      </c>
      <c r="G318" s="301" t="s">
        <v>5922</v>
      </c>
      <c r="J318" s="239" t="s">
        <v>4478</v>
      </c>
      <c r="K318" s="239" t="s">
        <v>1611</v>
      </c>
      <c r="L318" s="240">
        <v>0.2</v>
      </c>
    </row>
    <row r="319" spans="1:12" x14ac:dyDescent="0.35">
      <c r="A319" t="s">
        <v>4484</v>
      </c>
      <c r="B319" t="s">
        <v>1471</v>
      </c>
      <c r="C319" s="299" t="s">
        <v>5922</v>
      </c>
      <c r="E319" t="s">
        <v>4484</v>
      </c>
      <c r="F319" t="s">
        <v>1471</v>
      </c>
      <c r="G319" s="301" t="s">
        <v>5922</v>
      </c>
      <c r="J319" s="239" t="s">
        <v>4479</v>
      </c>
      <c r="K319" s="239" t="s">
        <v>1599</v>
      </c>
      <c r="L319" s="240">
        <v>0.25</v>
      </c>
    </row>
    <row r="320" spans="1:12" x14ac:dyDescent="0.35">
      <c r="A320" t="s">
        <v>4485</v>
      </c>
      <c r="B320" t="s">
        <v>1408</v>
      </c>
      <c r="C320" s="299" t="s">
        <v>5921</v>
      </c>
      <c r="E320" t="s">
        <v>4485</v>
      </c>
      <c r="F320" t="s">
        <v>1408</v>
      </c>
      <c r="G320" s="301" t="s">
        <v>5922</v>
      </c>
      <c r="J320" s="239" t="s">
        <v>4480</v>
      </c>
      <c r="K320" s="239" t="s">
        <v>1577</v>
      </c>
      <c r="L320" s="240">
        <v>0.2</v>
      </c>
    </row>
    <row r="321" spans="1:12" x14ac:dyDescent="0.35">
      <c r="A321" t="s">
        <v>4486</v>
      </c>
      <c r="B321" t="s">
        <v>1423</v>
      </c>
      <c r="C321" s="299" t="s">
        <v>5921</v>
      </c>
      <c r="E321" t="s">
        <v>4486</v>
      </c>
      <c r="F321" t="s">
        <v>1423</v>
      </c>
      <c r="G321" s="301" t="s">
        <v>5921</v>
      </c>
      <c r="J321" s="239" t="s">
        <v>4481</v>
      </c>
      <c r="K321" s="239" t="s">
        <v>1533</v>
      </c>
      <c r="L321" s="240">
        <v>0.15</v>
      </c>
    </row>
    <row r="322" spans="1:12" x14ac:dyDescent="0.35">
      <c r="A322" t="s">
        <v>4487</v>
      </c>
      <c r="B322" t="s">
        <v>1372</v>
      </c>
      <c r="C322" s="299" t="s">
        <v>5924</v>
      </c>
      <c r="E322" t="s">
        <v>4487</v>
      </c>
      <c r="F322" t="s">
        <v>1372</v>
      </c>
      <c r="G322" s="301" t="s">
        <v>5924</v>
      </c>
      <c r="J322" s="239" t="s">
        <v>4482</v>
      </c>
      <c r="K322" s="239" t="s">
        <v>1525</v>
      </c>
      <c r="L322" s="240">
        <v>0.1</v>
      </c>
    </row>
    <row r="323" spans="1:12" x14ac:dyDescent="0.35">
      <c r="A323" t="s">
        <v>4488</v>
      </c>
      <c r="B323" t="s">
        <v>1345</v>
      </c>
      <c r="C323" s="299" t="s">
        <v>5921</v>
      </c>
      <c r="E323" t="s">
        <v>4488</v>
      </c>
      <c r="F323" t="s">
        <v>1345</v>
      </c>
      <c r="G323" s="301" t="s">
        <v>5921</v>
      </c>
      <c r="J323" s="239" t="s">
        <v>4483</v>
      </c>
      <c r="K323" s="239" t="s">
        <v>1515</v>
      </c>
      <c r="L323" s="240">
        <v>0.2</v>
      </c>
    </row>
    <row r="324" spans="1:12" x14ac:dyDescent="0.35">
      <c r="A324" t="s">
        <v>4489</v>
      </c>
      <c r="B324" t="s">
        <v>1340</v>
      </c>
      <c r="C324" s="299" t="s">
        <v>5921</v>
      </c>
      <c r="E324" t="s">
        <v>4489</v>
      </c>
      <c r="F324" t="s">
        <v>1340</v>
      </c>
      <c r="G324" s="301" t="s">
        <v>5921</v>
      </c>
      <c r="J324" s="239" t="s">
        <v>4484</v>
      </c>
      <c r="K324" s="239" t="s">
        <v>1471</v>
      </c>
      <c r="L324" s="240">
        <v>0.15</v>
      </c>
    </row>
    <row r="325" spans="1:12" x14ac:dyDescent="0.35">
      <c r="A325" t="s">
        <v>4490</v>
      </c>
      <c r="B325" t="s">
        <v>1325</v>
      </c>
      <c r="C325" s="299" t="s">
        <v>5924</v>
      </c>
      <c r="E325" t="s">
        <v>4490</v>
      </c>
      <c r="F325" t="s">
        <v>1325</v>
      </c>
      <c r="G325" s="301" t="s">
        <v>5925</v>
      </c>
      <c r="J325" s="239" t="s">
        <v>4485</v>
      </c>
      <c r="K325" s="239" t="s">
        <v>1408</v>
      </c>
      <c r="L325" s="240">
        <v>0</v>
      </c>
    </row>
    <row r="326" spans="1:12" x14ac:dyDescent="0.35">
      <c r="A326" t="s">
        <v>4491</v>
      </c>
      <c r="B326" t="s">
        <v>1319</v>
      </c>
      <c r="C326" s="299" t="s">
        <v>5922</v>
      </c>
      <c r="E326" t="s">
        <v>4491</v>
      </c>
      <c r="F326" t="s">
        <v>1319</v>
      </c>
      <c r="G326" s="301" t="s">
        <v>5922</v>
      </c>
      <c r="J326" s="239" t="s">
        <v>4486</v>
      </c>
      <c r="K326" s="239" t="s">
        <v>1423</v>
      </c>
      <c r="L326" s="240">
        <v>0.15</v>
      </c>
    </row>
    <row r="327" spans="1:12" x14ac:dyDescent="0.35">
      <c r="A327" t="s">
        <v>4492</v>
      </c>
      <c r="B327" t="s">
        <v>825</v>
      </c>
      <c r="C327" s="299" t="s">
        <v>5923</v>
      </c>
      <c r="E327" t="s">
        <v>4492</v>
      </c>
      <c r="F327" t="s">
        <v>825</v>
      </c>
      <c r="G327" s="301" t="s">
        <v>5923</v>
      </c>
      <c r="J327" s="239" t="s">
        <v>4487</v>
      </c>
      <c r="K327" s="239" t="s">
        <v>1372</v>
      </c>
      <c r="L327" s="240">
        <v>0.05</v>
      </c>
    </row>
    <row r="328" spans="1:12" x14ac:dyDescent="0.35">
      <c r="A328" t="s">
        <v>4493</v>
      </c>
      <c r="B328" t="s">
        <v>1253</v>
      </c>
      <c r="C328" s="299" t="s">
        <v>5921</v>
      </c>
      <c r="E328" t="s">
        <v>4493</v>
      </c>
      <c r="F328" t="s">
        <v>1253</v>
      </c>
      <c r="G328" s="301" t="s">
        <v>5922</v>
      </c>
      <c r="J328" s="239" t="s">
        <v>4488</v>
      </c>
      <c r="K328" s="239" t="s">
        <v>1345</v>
      </c>
      <c r="L328" s="240">
        <v>0.2</v>
      </c>
    </row>
    <row r="329" spans="1:12" x14ac:dyDescent="0.35">
      <c r="A329" t="s">
        <v>4494</v>
      </c>
      <c r="B329" t="s">
        <v>1220</v>
      </c>
      <c r="C329" s="299" t="s">
        <v>5922</v>
      </c>
      <c r="E329" t="s">
        <v>4494</v>
      </c>
      <c r="F329" t="s">
        <v>1220</v>
      </c>
      <c r="G329" s="301" t="s">
        <v>5922</v>
      </c>
      <c r="J329" s="239" t="s">
        <v>4489</v>
      </c>
      <c r="K329" s="239" t="s">
        <v>1340</v>
      </c>
      <c r="L329" s="240">
        <v>0.2</v>
      </c>
    </row>
    <row r="330" spans="1:12" x14ac:dyDescent="0.35">
      <c r="A330" t="s">
        <v>4495</v>
      </c>
      <c r="B330" t="s">
        <v>1215</v>
      </c>
      <c r="C330" s="299" t="s">
        <v>5922</v>
      </c>
      <c r="E330" t="s">
        <v>4495</v>
      </c>
      <c r="F330" t="s">
        <v>1215</v>
      </c>
      <c r="G330" s="301" t="s">
        <v>5921</v>
      </c>
      <c r="J330" s="239" t="s">
        <v>4490</v>
      </c>
      <c r="K330" s="239" t="s">
        <v>1325</v>
      </c>
      <c r="L330" s="240">
        <v>0.05</v>
      </c>
    </row>
    <row r="331" spans="1:12" x14ac:dyDescent="0.35">
      <c r="A331" t="s">
        <v>4496</v>
      </c>
      <c r="B331" t="s">
        <v>1209</v>
      </c>
      <c r="C331" s="299" t="s">
        <v>5921</v>
      </c>
      <c r="E331" t="s">
        <v>4496</v>
      </c>
      <c r="F331" t="s">
        <v>1209</v>
      </c>
      <c r="G331" s="301" t="s">
        <v>5921</v>
      </c>
      <c r="J331" s="239" t="s">
        <v>4491</v>
      </c>
      <c r="K331" s="239" t="s">
        <v>1319</v>
      </c>
      <c r="L331" s="240">
        <v>0.15</v>
      </c>
    </row>
    <row r="332" spans="1:12" x14ac:dyDescent="0.35">
      <c r="A332" t="s">
        <v>4497</v>
      </c>
      <c r="B332" t="s">
        <v>1155</v>
      </c>
      <c r="C332" s="299" t="s">
        <v>5924</v>
      </c>
      <c r="E332" t="s">
        <v>4497</v>
      </c>
      <c r="F332" t="s">
        <v>1155</v>
      </c>
      <c r="G332" s="301" t="s">
        <v>5924</v>
      </c>
      <c r="J332" s="239" t="s">
        <v>4492</v>
      </c>
      <c r="K332" s="239" t="s">
        <v>825</v>
      </c>
      <c r="L332" s="240">
        <v>0.1</v>
      </c>
    </row>
    <row r="333" spans="1:12" x14ac:dyDescent="0.35">
      <c r="A333" t="s">
        <v>4498</v>
      </c>
      <c r="B333" t="s">
        <v>1199</v>
      </c>
      <c r="C333" s="299" t="s">
        <v>5921</v>
      </c>
      <c r="E333" t="s">
        <v>4498</v>
      </c>
      <c r="F333" t="s">
        <v>1199</v>
      </c>
      <c r="G333" s="301" t="s">
        <v>5921</v>
      </c>
      <c r="J333" s="239" t="s">
        <v>4493</v>
      </c>
      <c r="K333" s="239" t="s">
        <v>1253</v>
      </c>
      <c r="L333" s="240">
        <v>0.2</v>
      </c>
    </row>
    <row r="334" spans="1:12" x14ac:dyDescent="0.35">
      <c r="A334" t="s">
        <v>4499</v>
      </c>
      <c r="B334" t="s">
        <v>1144</v>
      </c>
      <c r="C334" s="299" t="s">
        <v>5923</v>
      </c>
      <c r="E334" t="s">
        <v>4499</v>
      </c>
      <c r="F334" t="s">
        <v>1144</v>
      </c>
      <c r="G334" s="301" t="s">
        <v>5923</v>
      </c>
      <c r="J334" s="239" t="s">
        <v>4494</v>
      </c>
      <c r="K334" s="239" t="s">
        <v>1220</v>
      </c>
      <c r="L334" s="240">
        <v>0.15</v>
      </c>
    </row>
    <row r="335" spans="1:12" x14ac:dyDescent="0.35">
      <c r="A335" t="s">
        <v>4500</v>
      </c>
      <c r="B335" t="s">
        <v>1133</v>
      </c>
      <c r="C335" s="299" t="s">
        <v>5922</v>
      </c>
      <c r="E335" t="s">
        <v>4500</v>
      </c>
      <c r="F335" t="s">
        <v>1133</v>
      </c>
      <c r="G335" s="301" t="s">
        <v>5922</v>
      </c>
      <c r="J335" s="239" t="s">
        <v>4495</v>
      </c>
      <c r="K335" s="239" t="s">
        <v>1215</v>
      </c>
      <c r="L335" s="240">
        <v>0.15</v>
      </c>
    </row>
    <row r="336" spans="1:12" x14ac:dyDescent="0.35">
      <c r="A336" t="s">
        <v>4501</v>
      </c>
      <c r="B336" t="s">
        <v>1128</v>
      </c>
      <c r="C336" s="299" t="s">
        <v>5922</v>
      </c>
      <c r="E336" t="s">
        <v>4501</v>
      </c>
      <c r="F336" t="s">
        <v>1128</v>
      </c>
      <c r="G336" s="301" t="s">
        <v>5922</v>
      </c>
      <c r="J336" s="239" t="s">
        <v>4496</v>
      </c>
      <c r="K336" s="239" t="s">
        <v>1209</v>
      </c>
      <c r="L336" s="240">
        <v>0.2</v>
      </c>
    </row>
    <row r="337" spans="1:12" x14ac:dyDescent="0.35">
      <c r="A337" t="s">
        <v>4502</v>
      </c>
      <c r="B337" t="s">
        <v>1108</v>
      </c>
      <c r="C337" s="299" t="s">
        <v>5921</v>
      </c>
      <c r="E337" t="s">
        <v>4502</v>
      </c>
      <c r="F337" t="s">
        <v>1108</v>
      </c>
      <c r="G337" s="301" t="s">
        <v>5921</v>
      </c>
      <c r="J337" s="239" t="s">
        <v>4497</v>
      </c>
      <c r="K337" s="239" t="s">
        <v>1155</v>
      </c>
      <c r="L337" s="240">
        <v>0.05</v>
      </c>
    </row>
    <row r="338" spans="1:12" x14ac:dyDescent="0.35">
      <c r="A338" t="s">
        <v>4503</v>
      </c>
      <c r="B338" t="s">
        <v>1049</v>
      </c>
      <c r="C338" s="299" t="s">
        <v>5923</v>
      </c>
      <c r="E338" t="s">
        <v>4503</v>
      </c>
      <c r="F338" t="s">
        <v>1049</v>
      </c>
      <c r="G338" s="301" t="s">
        <v>5923</v>
      </c>
      <c r="J338" s="239" t="s">
        <v>4498</v>
      </c>
      <c r="K338" s="239" t="s">
        <v>1199</v>
      </c>
      <c r="L338" s="240">
        <v>0.2</v>
      </c>
    </row>
    <row r="339" spans="1:12" x14ac:dyDescent="0.35">
      <c r="A339" t="s">
        <v>4504</v>
      </c>
      <c r="B339" t="s">
        <v>1011</v>
      </c>
      <c r="C339" s="299" t="s">
        <v>5924</v>
      </c>
      <c r="E339" t="s">
        <v>4504</v>
      </c>
      <c r="F339" t="s">
        <v>1011</v>
      </c>
      <c r="G339" s="301" t="s">
        <v>5924</v>
      </c>
      <c r="J339" s="239" t="s">
        <v>4499</v>
      </c>
      <c r="K339" s="239" t="s">
        <v>1144</v>
      </c>
      <c r="L339" s="240">
        <v>0.1</v>
      </c>
    </row>
    <row r="340" spans="1:12" x14ac:dyDescent="0.35">
      <c r="A340" t="s">
        <v>4505</v>
      </c>
      <c r="B340" t="s">
        <v>967</v>
      </c>
      <c r="C340" s="299" t="s">
        <v>5923</v>
      </c>
      <c r="E340" t="s">
        <v>4505</v>
      </c>
      <c r="F340" t="s">
        <v>967</v>
      </c>
      <c r="G340" s="301" t="s">
        <v>5924</v>
      </c>
      <c r="J340" s="239" t="s">
        <v>4500</v>
      </c>
      <c r="K340" s="239" t="s">
        <v>1133</v>
      </c>
      <c r="L340" s="240">
        <v>0.15</v>
      </c>
    </row>
    <row r="341" spans="1:12" x14ac:dyDescent="0.35">
      <c r="A341" t="s">
        <v>4506</v>
      </c>
      <c r="B341" t="s">
        <v>5818</v>
      </c>
      <c r="C341" s="299" t="s">
        <v>5924</v>
      </c>
      <c r="E341" t="s">
        <v>4506</v>
      </c>
      <c r="F341" t="s">
        <v>935</v>
      </c>
      <c r="G341" s="301" t="s">
        <v>5924</v>
      </c>
      <c r="J341" s="239" t="s">
        <v>4501</v>
      </c>
      <c r="K341" s="239" t="s">
        <v>1128</v>
      </c>
      <c r="L341" s="240">
        <v>0.15</v>
      </c>
    </row>
    <row r="342" spans="1:12" x14ac:dyDescent="0.35">
      <c r="A342" t="s">
        <v>4507</v>
      </c>
      <c r="B342" t="s">
        <v>930</v>
      </c>
      <c r="C342" s="299" t="s">
        <v>5925</v>
      </c>
      <c r="E342" t="s">
        <v>4507</v>
      </c>
      <c r="F342" t="s">
        <v>930</v>
      </c>
      <c r="G342" s="301" t="s">
        <v>5924</v>
      </c>
      <c r="J342" s="239" t="s">
        <v>4502</v>
      </c>
      <c r="K342" s="239" t="s">
        <v>1108</v>
      </c>
      <c r="L342" s="240">
        <v>0.2</v>
      </c>
    </row>
    <row r="343" spans="1:12" x14ac:dyDescent="0.35">
      <c r="A343" t="s">
        <v>4508</v>
      </c>
      <c r="B343" t="s">
        <v>902</v>
      </c>
      <c r="C343" s="299" t="s">
        <v>5923</v>
      </c>
      <c r="E343" t="s">
        <v>4508</v>
      </c>
      <c r="F343" t="s">
        <v>902</v>
      </c>
      <c r="G343" s="301" t="s">
        <v>5923</v>
      </c>
      <c r="J343" s="239" t="s">
        <v>4503</v>
      </c>
      <c r="K343" s="239" t="s">
        <v>1049</v>
      </c>
      <c r="L343" s="240">
        <v>0.1</v>
      </c>
    </row>
    <row r="344" spans="1:12" x14ac:dyDescent="0.35">
      <c r="A344" t="s">
        <v>4509</v>
      </c>
      <c r="B344" t="s">
        <v>5823</v>
      </c>
      <c r="C344" s="299" t="s">
        <v>5921</v>
      </c>
      <c r="E344" t="s">
        <v>4509</v>
      </c>
      <c r="F344" t="s">
        <v>5823</v>
      </c>
      <c r="G344" s="301" t="s">
        <v>5922</v>
      </c>
      <c r="J344" s="239" t="s">
        <v>4504</v>
      </c>
      <c r="K344" s="239" t="s">
        <v>1011</v>
      </c>
      <c r="L344" s="240">
        <v>0.05</v>
      </c>
    </row>
    <row r="345" spans="1:12" x14ac:dyDescent="0.35">
      <c r="A345" t="s">
        <v>4510</v>
      </c>
      <c r="B345" t="s">
        <v>857</v>
      </c>
      <c r="C345" s="299" t="s">
        <v>5925</v>
      </c>
      <c r="E345" t="s">
        <v>4510</v>
      </c>
      <c r="F345" t="s">
        <v>857</v>
      </c>
      <c r="G345" s="301" t="s">
        <v>5925</v>
      </c>
      <c r="J345" s="239" t="s">
        <v>4505</v>
      </c>
      <c r="K345" s="239" t="s">
        <v>967</v>
      </c>
      <c r="L345" s="240">
        <v>0.05</v>
      </c>
    </row>
    <row r="346" spans="1:12" x14ac:dyDescent="0.35">
      <c r="A346" t="s">
        <v>4511</v>
      </c>
      <c r="B346" t="s">
        <v>866</v>
      </c>
      <c r="C346" s="299" t="s">
        <v>5921</v>
      </c>
      <c r="E346" t="s">
        <v>4511</v>
      </c>
      <c r="F346" t="s">
        <v>866</v>
      </c>
      <c r="G346" s="301" t="s">
        <v>5921</v>
      </c>
      <c r="J346" s="239" t="s">
        <v>4506</v>
      </c>
      <c r="K346" s="239" t="s">
        <v>935</v>
      </c>
      <c r="L346" s="240">
        <v>0.05</v>
      </c>
    </row>
    <row r="347" spans="1:12" x14ac:dyDescent="0.35">
      <c r="A347" t="s">
        <v>4512</v>
      </c>
      <c r="B347" t="s">
        <v>842</v>
      </c>
      <c r="C347" s="299" t="s">
        <v>5921</v>
      </c>
      <c r="E347" t="s">
        <v>4512</v>
      </c>
      <c r="F347" t="s">
        <v>842</v>
      </c>
      <c r="G347" s="301" t="s">
        <v>5921</v>
      </c>
      <c r="J347" s="239" t="s">
        <v>4507</v>
      </c>
      <c r="K347" s="239" t="s">
        <v>930</v>
      </c>
      <c r="L347" s="240">
        <v>0.05</v>
      </c>
    </row>
    <row r="348" spans="1:12" x14ac:dyDescent="0.35">
      <c r="A348" t="s">
        <v>4513</v>
      </c>
      <c r="B348" t="s">
        <v>837</v>
      </c>
      <c r="C348" s="299" t="s">
        <v>5924</v>
      </c>
      <c r="E348" t="s">
        <v>4513</v>
      </c>
      <c r="F348" t="s">
        <v>837</v>
      </c>
      <c r="G348" s="301" t="s">
        <v>5923</v>
      </c>
      <c r="J348" s="239" t="s">
        <v>4508</v>
      </c>
      <c r="K348" s="239" t="s">
        <v>902</v>
      </c>
      <c r="L348" s="240">
        <v>0.2</v>
      </c>
    </row>
    <row r="349" spans="1:12" x14ac:dyDescent="0.35">
      <c r="A349" t="s">
        <v>4514</v>
      </c>
      <c r="B349" t="s">
        <v>809</v>
      </c>
      <c r="C349" s="299" t="s">
        <v>5925</v>
      </c>
      <c r="E349" t="s">
        <v>4514</v>
      </c>
      <c r="F349" t="s">
        <v>809</v>
      </c>
      <c r="G349" s="301" t="s">
        <v>5925</v>
      </c>
      <c r="J349" s="239" t="s">
        <v>4509</v>
      </c>
      <c r="K349" s="239" t="s">
        <v>5823</v>
      </c>
      <c r="L349" s="240">
        <v>0.15</v>
      </c>
    </row>
    <row r="350" spans="1:12" x14ac:dyDescent="0.35">
      <c r="A350" t="s">
        <v>4515</v>
      </c>
      <c r="B350" t="s">
        <v>757</v>
      </c>
      <c r="C350" s="299" t="s">
        <v>5925</v>
      </c>
      <c r="E350" t="s">
        <v>4515</v>
      </c>
      <c r="F350" t="s">
        <v>757</v>
      </c>
      <c r="G350" s="301" t="s">
        <v>5925</v>
      </c>
      <c r="J350" s="239" t="s">
        <v>4510</v>
      </c>
      <c r="K350" s="239" t="s">
        <v>857</v>
      </c>
      <c r="L350" s="240">
        <v>0</v>
      </c>
    </row>
    <row r="351" spans="1:12" x14ac:dyDescent="0.35">
      <c r="A351" t="s">
        <v>4516</v>
      </c>
      <c r="B351" t="s">
        <v>774</v>
      </c>
      <c r="C351" s="299" t="s">
        <v>5922</v>
      </c>
      <c r="E351" t="s">
        <v>4516</v>
      </c>
      <c r="F351" t="s">
        <v>774</v>
      </c>
      <c r="G351" s="301" t="s">
        <v>5922</v>
      </c>
      <c r="J351" s="239" t="s">
        <v>4511</v>
      </c>
      <c r="K351" s="239" t="s">
        <v>866</v>
      </c>
      <c r="L351" s="240">
        <v>0.2</v>
      </c>
    </row>
    <row r="352" spans="1:12" x14ac:dyDescent="0.35">
      <c r="A352" t="s">
        <v>4517</v>
      </c>
      <c r="B352" t="s">
        <v>721</v>
      </c>
      <c r="C352" s="299" t="s">
        <v>5923</v>
      </c>
      <c r="E352" t="s">
        <v>4517</v>
      </c>
      <c r="F352" t="s">
        <v>721</v>
      </c>
      <c r="G352" s="301" t="s">
        <v>5922</v>
      </c>
      <c r="J352" s="239" t="s">
        <v>4512</v>
      </c>
      <c r="K352" s="239" t="s">
        <v>842</v>
      </c>
      <c r="L352" s="240">
        <v>0.2</v>
      </c>
    </row>
    <row r="353" spans="1:12" x14ac:dyDescent="0.35">
      <c r="A353" t="s">
        <v>4518</v>
      </c>
      <c r="B353" t="s">
        <v>689</v>
      </c>
      <c r="C353" s="299" t="s">
        <v>5922</v>
      </c>
      <c r="E353" t="s">
        <v>4518</v>
      </c>
      <c r="F353" t="s">
        <v>689</v>
      </c>
      <c r="G353" s="301" t="s">
        <v>5922</v>
      </c>
      <c r="J353" s="239" t="s">
        <v>4513</v>
      </c>
      <c r="K353" s="239" t="s">
        <v>837</v>
      </c>
      <c r="L353" s="240">
        <v>0.1</v>
      </c>
    </row>
    <row r="354" spans="1:12" x14ac:dyDescent="0.35">
      <c r="A354" t="s">
        <v>4519</v>
      </c>
      <c r="B354" t="s">
        <v>669</v>
      </c>
      <c r="C354" s="299" t="s">
        <v>5921</v>
      </c>
      <c r="E354" t="s">
        <v>4519</v>
      </c>
      <c r="F354" t="s">
        <v>669</v>
      </c>
      <c r="G354" s="301" t="s">
        <v>5921</v>
      </c>
      <c r="J354" s="239" t="s">
        <v>4514</v>
      </c>
      <c r="K354" s="239" t="s">
        <v>809</v>
      </c>
      <c r="L354" s="240">
        <v>0.2</v>
      </c>
    </row>
    <row r="355" spans="1:12" x14ac:dyDescent="0.35">
      <c r="A355" t="s">
        <v>4520</v>
      </c>
      <c r="B355" t="s">
        <v>634</v>
      </c>
      <c r="C355" s="299" t="s">
        <v>5921</v>
      </c>
      <c r="E355" t="s">
        <v>4520</v>
      </c>
      <c r="F355" t="s">
        <v>634</v>
      </c>
      <c r="G355" s="301" t="s">
        <v>5921</v>
      </c>
      <c r="J355" s="239" t="s">
        <v>4515</v>
      </c>
      <c r="K355" s="239" t="s">
        <v>757</v>
      </c>
      <c r="L355" s="240">
        <v>0.05</v>
      </c>
    </row>
    <row r="356" spans="1:12" x14ac:dyDescent="0.35">
      <c r="A356" t="s">
        <v>4521</v>
      </c>
      <c r="B356" t="s">
        <v>618</v>
      </c>
      <c r="C356" s="299" t="s">
        <v>5921</v>
      </c>
      <c r="E356" t="s">
        <v>4521</v>
      </c>
      <c r="F356" t="s">
        <v>618</v>
      </c>
      <c r="G356" s="301" t="s">
        <v>5921</v>
      </c>
      <c r="J356" s="239" t="s">
        <v>4516</v>
      </c>
      <c r="K356" s="239" t="s">
        <v>774</v>
      </c>
      <c r="L356" s="240">
        <v>0.2</v>
      </c>
    </row>
    <row r="357" spans="1:12" x14ac:dyDescent="0.35">
      <c r="A357" t="s">
        <v>4522</v>
      </c>
      <c r="B357" t="s">
        <v>489</v>
      </c>
      <c r="C357" s="299" t="s">
        <v>5923</v>
      </c>
      <c r="E357" t="s">
        <v>4522</v>
      </c>
      <c r="F357" t="s">
        <v>489</v>
      </c>
      <c r="G357" s="301" t="s">
        <v>5922</v>
      </c>
      <c r="J357" s="239" t="s">
        <v>4517</v>
      </c>
      <c r="K357" s="239" t="s">
        <v>721</v>
      </c>
      <c r="L357" s="240">
        <v>0.1</v>
      </c>
    </row>
    <row r="358" spans="1:12" x14ac:dyDescent="0.35">
      <c r="A358" t="s">
        <v>4523</v>
      </c>
      <c r="B358" t="s">
        <v>478</v>
      </c>
      <c r="C358" s="299" t="s">
        <v>5924</v>
      </c>
      <c r="E358" t="s">
        <v>4523</v>
      </c>
      <c r="F358" t="s">
        <v>478</v>
      </c>
      <c r="G358" s="301" t="s">
        <v>5925</v>
      </c>
      <c r="J358" s="239" t="s">
        <v>4518</v>
      </c>
      <c r="K358" s="239" t="s">
        <v>689</v>
      </c>
      <c r="L358" s="240">
        <v>0.15</v>
      </c>
    </row>
    <row r="359" spans="1:12" x14ac:dyDescent="0.35">
      <c r="A359" t="s">
        <v>4524</v>
      </c>
      <c r="B359" t="s">
        <v>434</v>
      </c>
      <c r="C359" s="299" t="s">
        <v>5921</v>
      </c>
      <c r="E359" t="s">
        <v>4524</v>
      </c>
      <c r="F359" t="s">
        <v>434</v>
      </c>
      <c r="G359" s="301" t="s">
        <v>5921</v>
      </c>
      <c r="J359" s="239" t="s">
        <v>4519</v>
      </c>
      <c r="K359" s="239" t="s">
        <v>669</v>
      </c>
      <c r="L359" s="240">
        <v>0.2</v>
      </c>
    </row>
    <row r="360" spans="1:12" x14ac:dyDescent="0.35">
      <c r="A360" t="s">
        <v>4525</v>
      </c>
      <c r="B360" t="s">
        <v>5843</v>
      </c>
      <c r="C360" s="299" t="s">
        <v>5921</v>
      </c>
      <c r="E360" t="s">
        <v>4525</v>
      </c>
      <c r="F360" t="s">
        <v>5843</v>
      </c>
      <c r="G360" s="301" t="s">
        <v>5921</v>
      </c>
      <c r="J360" s="239" t="s">
        <v>4520</v>
      </c>
      <c r="K360" s="239" t="s">
        <v>634</v>
      </c>
      <c r="L360" s="240">
        <v>0.2</v>
      </c>
    </row>
    <row r="361" spans="1:12" x14ac:dyDescent="0.35">
      <c r="A361" t="s">
        <v>4526</v>
      </c>
      <c r="B361" t="s">
        <v>420</v>
      </c>
      <c r="C361" s="299" t="s">
        <v>5921</v>
      </c>
      <c r="E361" t="s">
        <v>4526</v>
      </c>
      <c r="F361" t="s">
        <v>420</v>
      </c>
      <c r="G361" s="301" t="s">
        <v>5921</v>
      </c>
      <c r="J361" s="239" t="s">
        <v>4521</v>
      </c>
      <c r="K361" s="239" t="s">
        <v>618</v>
      </c>
      <c r="L361" s="240">
        <v>0.2</v>
      </c>
    </row>
    <row r="362" spans="1:12" x14ac:dyDescent="0.35">
      <c r="A362" t="s">
        <v>4527</v>
      </c>
      <c r="B362" t="s">
        <v>378</v>
      </c>
      <c r="C362" s="299" t="s">
        <v>5922</v>
      </c>
      <c r="E362" t="s">
        <v>4527</v>
      </c>
      <c r="F362" t="s">
        <v>378</v>
      </c>
      <c r="G362" s="301" t="s">
        <v>5922</v>
      </c>
      <c r="J362" s="239" t="s">
        <v>4522</v>
      </c>
      <c r="K362" s="239" t="s">
        <v>489</v>
      </c>
      <c r="L362" s="240">
        <v>0.15</v>
      </c>
    </row>
    <row r="363" spans="1:12" x14ac:dyDescent="0.35">
      <c r="A363" t="s">
        <v>4528</v>
      </c>
      <c r="B363" t="s">
        <v>353</v>
      </c>
      <c r="C363" s="299" t="s">
        <v>5922</v>
      </c>
      <c r="E363" t="s">
        <v>4528</v>
      </c>
      <c r="F363" t="s">
        <v>353</v>
      </c>
      <c r="G363" s="301" t="s">
        <v>5922</v>
      </c>
      <c r="J363" s="239" t="s">
        <v>4523</v>
      </c>
      <c r="K363" s="239" t="s">
        <v>478</v>
      </c>
      <c r="L363" s="240">
        <v>0</v>
      </c>
    </row>
    <row r="364" spans="1:12" x14ac:dyDescent="0.35">
      <c r="A364" t="s">
        <v>4529</v>
      </c>
      <c r="B364" t="s">
        <v>336</v>
      </c>
      <c r="C364" s="299" t="s">
        <v>5922</v>
      </c>
      <c r="E364" t="s">
        <v>4529</v>
      </c>
      <c r="F364" t="s">
        <v>336</v>
      </c>
      <c r="G364" s="301" t="s">
        <v>5922</v>
      </c>
      <c r="J364" s="239" t="s">
        <v>4524</v>
      </c>
      <c r="K364" s="239" t="s">
        <v>434</v>
      </c>
      <c r="L364" s="240">
        <v>0.2</v>
      </c>
    </row>
    <row r="365" spans="1:12" x14ac:dyDescent="0.35">
      <c r="A365" t="s">
        <v>4530</v>
      </c>
      <c r="B365" t="s">
        <v>316</v>
      </c>
      <c r="C365" s="299" t="s">
        <v>5923</v>
      </c>
      <c r="E365" t="s">
        <v>4530</v>
      </c>
      <c r="F365" t="s">
        <v>316</v>
      </c>
      <c r="G365" s="301" t="s">
        <v>5923</v>
      </c>
      <c r="J365" s="239" t="s">
        <v>4525</v>
      </c>
      <c r="K365" s="239" t="s">
        <v>5843</v>
      </c>
      <c r="L365" s="240">
        <v>0.2</v>
      </c>
    </row>
    <row r="366" spans="1:12" x14ac:dyDescent="0.35">
      <c r="A366" t="s">
        <v>4531</v>
      </c>
      <c r="B366" t="s">
        <v>629</v>
      </c>
      <c r="C366" s="299" t="s">
        <v>5921</v>
      </c>
      <c r="E366" t="s">
        <v>4531</v>
      </c>
      <c r="F366" t="s">
        <v>629</v>
      </c>
      <c r="G366" s="301" t="s">
        <v>5921</v>
      </c>
      <c r="J366" s="239" t="s">
        <v>4526</v>
      </c>
      <c r="K366" s="239" t="s">
        <v>420</v>
      </c>
      <c r="L366" s="240">
        <v>0.2</v>
      </c>
    </row>
    <row r="367" spans="1:12" x14ac:dyDescent="0.35">
      <c r="A367" t="s">
        <v>4532</v>
      </c>
      <c r="B367" t="s">
        <v>218</v>
      </c>
      <c r="C367" s="299" t="s">
        <v>5921</v>
      </c>
      <c r="E367" t="s">
        <v>4532</v>
      </c>
      <c r="F367" t="s">
        <v>218</v>
      </c>
      <c r="G367" s="301" t="s">
        <v>5921</v>
      </c>
      <c r="J367" s="239" t="s">
        <v>4527</v>
      </c>
      <c r="K367" s="239" t="s">
        <v>378</v>
      </c>
      <c r="L367" s="240">
        <v>0.15</v>
      </c>
    </row>
    <row r="368" spans="1:12" x14ac:dyDescent="0.35">
      <c r="A368" t="s">
        <v>4533</v>
      </c>
      <c r="B368" t="s">
        <v>1602</v>
      </c>
      <c r="C368" s="299" t="s">
        <v>5924</v>
      </c>
      <c r="E368" t="s">
        <v>4533</v>
      </c>
      <c r="F368" t="s">
        <v>1602</v>
      </c>
      <c r="G368" s="301" t="s">
        <v>5922</v>
      </c>
      <c r="J368" s="239" t="s">
        <v>4528</v>
      </c>
      <c r="K368" s="239" t="s">
        <v>353</v>
      </c>
      <c r="L368" s="240">
        <v>0.15</v>
      </c>
    </row>
    <row r="369" spans="1:12" x14ac:dyDescent="0.35">
      <c r="A369" t="s">
        <v>4534</v>
      </c>
      <c r="B369" t="s">
        <v>1520</v>
      </c>
      <c r="C369" s="299" t="s">
        <v>5925</v>
      </c>
      <c r="E369" t="s">
        <v>4534</v>
      </c>
      <c r="F369" t="s">
        <v>1520</v>
      </c>
      <c r="G369" s="301" t="s">
        <v>5925</v>
      </c>
      <c r="J369" s="239" t="s">
        <v>4529</v>
      </c>
      <c r="K369" s="239" t="s">
        <v>336</v>
      </c>
      <c r="L369" s="240">
        <v>0</v>
      </c>
    </row>
    <row r="370" spans="1:12" x14ac:dyDescent="0.35">
      <c r="A370" t="s">
        <v>4535</v>
      </c>
      <c r="B370" t="s">
        <v>1509</v>
      </c>
      <c r="C370" s="299" t="s">
        <v>5924</v>
      </c>
      <c r="E370" t="s">
        <v>4535</v>
      </c>
      <c r="F370" t="s">
        <v>1509</v>
      </c>
      <c r="G370" s="301" t="s">
        <v>5923</v>
      </c>
      <c r="J370" s="239" t="s">
        <v>4530</v>
      </c>
      <c r="K370" s="239" t="s">
        <v>316</v>
      </c>
      <c r="L370" s="240">
        <v>0.1</v>
      </c>
    </row>
    <row r="371" spans="1:12" x14ac:dyDescent="0.35">
      <c r="A371" t="s">
        <v>4536</v>
      </c>
      <c r="B371" t="s">
        <v>1459</v>
      </c>
      <c r="C371" s="299" t="s">
        <v>5925</v>
      </c>
      <c r="E371" t="s">
        <v>4536</v>
      </c>
      <c r="F371" t="s">
        <v>1459</v>
      </c>
      <c r="G371" s="301" t="s">
        <v>5925</v>
      </c>
      <c r="J371" s="239" t="s">
        <v>4531</v>
      </c>
      <c r="K371" s="239" t="s">
        <v>629</v>
      </c>
      <c r="L371" s="240">
        <v>0.2</v>
      </c>
    </row>
    <row r="372" spans="1:12" x14ac:dyDescent="0.35">
      <c r="A372" t="s">
        <v>4537</v>
      </c>
      <c r="B372" t="s">
        <v>1434</v>
      </c>
      <c r="C372" s="299" t="s">
        <v>5923</v>
      </c>
      <c r="E372" t="s">
        <v>4537</v>
      </c>
      <c r="F372" t="s">
        <v>1434</v>
      </c>
      <c r="G372" s="301" t="s">
        <v>5925</v>
      </c>
      <c r="J372" s="239" t="s">
        <v>4532</v>
      </c>
      <c r="K372" s="239" t="s">
        <v>218</v>
      </c>
      <c r="L372" s="240">
        <v>0.2</v>
      </c>
    </row>
    <row r="373" spans="1:12" x14ac:dyDescent="0.35">
      <c r="A373" t="s">
        <v>5908</v>
      </c>
      <c r="B373" t="s">
        <v>5893</v>
      </c>
      <c r="C373" s="299" t="s">
        <v>5925</v>
      </c>
      <c r="E373" t="s">
        <v>5908</v>
      </c>
      <c r="F373" t="s">
        <v>5893</v>
      </c>
      <c r="G373" s="301" t="s">
        <v>5925</v>
      </c>
      <c r="J373" s="239" t="s">
        <v>4533</v>
      </c>
      <c r="K373" s="239" t="s">
        <v>1602</v>
      </c>
      <c r="L373" s="240">
        <v>0</v>
      </c>
    </row>
    <row r="374" spans="1:12" x14ac:dyDescent="0.35">
      <c r="A374" t="s">
        <v>4538</v>
      </c>
      <c r="B374" t="s">
        <v>1223</v>
      </c>
      <c r="C374" s="299" t="s">
        <v>5922</v>
      </c>
      <c r="E374" t="s">
        <v>4538</v>
      </c>
      <c r="F374" t="s">
        <v>1223</v>
      </c>
      <c r="G374" s="301" t="s">
        <v>5922</v>
      </c>
      <c r="J374" s="239" t="s">
        <v>4534</v>
      </c>
      <c r="K374" s="239" t="s">
        <v>1520</v>
      </c>
      <c r="L374" s="240">
        <v>0</v>
      </c>
    </row>
    <row r="375" spans="1:12" x14ac:dyDescent="0.35">
      <c r="A375" t="s">
        <v>4539</v>
      </c>
      <c r="B375" t="s">
        <v>1177</v>
      </c>
      <c r="C375" s="299" t="s">
        <v>5925</v>
      </c>
      <c r="E375" t="s">
        <v>4539</v>
      </c>
      <c r="F375" t="s">
        <v>1177</v>
      </c>
      <c r="G375" s="301" t="s">
        <v>5925</v>
      </c>
      <c r="J375" s="239" t="s">
        <v>4535</v>
      </c>
      <c r="K375" s="239" t="s">
        <v>1509</v>
      </c>
      <c r="L375" s="240">
        <v>0</v>
      </c>
    </row>
    <row r="376" spans="1:12" x14ac:dyDescent="0.35">
      <c r="A376" t="s">
        <v>4540</v>
      </c>
      <c r="B376" t="s">
        <v>1171</v>
      </c>
      <c r="C376" s="299" t="s">
        <v>5925</v>
      </c>
      <c r="E376" t="s">
        <v>4540</v>
      </c>
      <c r="F376" t="s">
        <v>1171</v>
      </c>
      <c r="G376" s="301" t="s">
        <v>5925</v>
      </c>
      <c r="J376" s="239" t="s">
        <v>4536</v>
      </c>
      <c r="K376" s="239" t="s">
        <v>1459</v>
      </c>
      <c r="L376" s="240">
        <v>0</v>
      </c>
    </row>
    <row r="377" spans="1:12" x14ac:dyDescent="0.35">
      <c r="A377" t="s">
        <v>4541</v>
      </c>
      <c r="B377" t="s">
        <v>1163</v>
      </c>
      <c r="C377" s="299" t="s">
        <v>5922</v>
      </c>
      <c r="E377" t="s">
        <v>4541</v>
      </c>
      <c r="F377" t="s">
        <v>1163</v>
      </c>
      <c r="G377" s="301" t="s">
        <v>5922</v>
      </c>
      <c r="J377" s="239" t="s">
        <v>4537</v>
      </c>
      <c r="K377" s="239" t="s">
        <v>1434</v>
      </c>
      <c r="L377" s="240">
        <v>0</v>
      </c>
    </row>
    <row r="378" spans="1:12" x14ac:dyDescent="0.35">
      <c r="A378" t="s">
        <v>4542</v>
      </c>
      <c r="B378" t="s">
        <v>1166</v>
      </c>
      <c r="C378" s="299" t="s">
        <v>5925</v>
      </c>
      <c r="E378" t="s">
        <v>4542</v>
      </c>
      <c r="F378" t="s">
        <v>1166</v>
      </c>
      <c r="G378" s="301" t="s">
        <v>5925</v>
      </c>
      <c r="J378" s="239" t="s">
        <v>4538</v>
      </c>
      <c r="K378" s="239" t="s">
        <v>1223</v>
      </c>
      <c r="L378" s="240">
        <v>0.1</v>
      </c>
    </row>
    <row r="379" spans="1:12" x14ac:dyDescent="0.35">
      <c r="A379" t="s">
        <v>4543</v>
      </c>
      <c r="B379" t="s">
        <v>464</v>
      </c>
      <c r="C379" s="299" t="s">
        <v>5925</v>
      </c>
      <c r="E379" t="s">
        <v>4543</v>
      </c>
      <c r="F379" t="s">
        <v>464</v>
      </c>
      <c r="G379" s="301" t="s">
        <v>5921</v>
      </c>
      <c r="J379" s="239" t="s">
        <v>4539</v>
      </c>
      <c r="K379" s="239" t="s">
        <v>1177</v>
      </c>
      <c r="L379" s="240">
        <v>0</v>
      </c>
    </row>
    <row r="380" spans="1:12" x14ac:dyDescent="0.35">
      <c r="A380" t="s">
        <v>4544</v>
      </c>
      <c r="B380" t="s">
        <v>871</v>
      </c>
      <c r="C380" s="299" t="s">
        <v>5923</v>
      </c>
      <c r="E380" t="s">
        <v>4544</v>
      </c>
      <c r="F380" t="s">
        <v>871</v>
      </c>
      <c r="G380" s="301" t="s">
        <v>5922</v>
      </c>
      <c r="J380" s="239" t="s">
        <v>4540</v>
      </c>
      <c r="K380" s="239" t="s">
        <v>1171</v>
      </c>
      <c r="L380" s="240">
        <v>0.2</v>
      </c>
    </row>
    <row r="381" spans="1:12" x14ac:dyDescent="0.35">
      <c r="A381" t="s">
        <v>4545</v>
      </c>
      <c r="B381" t="s">
        <v>860</v>
      </c>
      <c r="C381" s="299" t="s">
        <v>5925</v>
      </c>
      <c r="E381" t="s">
        <v>4545</v>
      </c>
      <c r="F381" t="s">
        <v>860</v>
      </c>
      <c r="G381" s="301" t="s">
        <v>5925</v>
      </c>
      <c r="J381" s="239" t="s">
        <v>4541</v>
      </c>
      <c r="K381" s="239" t="s">
        <v>1163</v>
      </c>
      <c r="L381" s="240">
        <v>0</v>
      </c>
    </row>
    <row r="382" spans="1:12" x14ac:dyDescent="0.35">
      <c r="A382" t="s">
        <v>4546</v>
      </c>
      <c r="B382" t="s">
        <v>745</v>
      </c>
      <c r="C382" s="299" t="s">
        <v>5923</v>
      </c>
      <c r="E382" t="s">
        <v>4546</v>
      </c>
      <c r="F382" t="s">
        <v>745</v>
      </c>
      <c r="G382" s="301" t="s">
        <v>5923</v>
      </c>
      <c r="J382" s="239" t="s">
        <v>4542</v>
      </c>
      <c r="K382" s="239" t="s">
        <v>1166</v>
      </c>
      <c r="L382" s="240">
        <v>0</v>
      </c>
    </row>
    <row r="383" spans="1:12" x14ac:dyDescent="0.35">
      <c r="A383" t="s">
        <v>4547</v>
      </c>
      <c r="B383" t="s">
        <v>832</v>
      </c>
      <c r="C383" s="299" t="s">
        <v>5925</v>
      </c>
      <c r="E383" t="s">
        <v>4547</v>
      </c>
      <c r="F383" t="s">
        <v>832</v>
      </c>
      <c r="G383" s="301" t="s">
        <v>5925</v>
      </c>
      <c r="J383" s="239" t="s">
        <v>4543</v>
      </c>
      <c r="K383" s="239" t="s">
        <v>464</v>
      </c>
      <c r="L383" s="240">
        <v>0.2</v>
      </c>
    </row>
    <row r="384" spans="1:12" x14ac:dyDescent="0.35">
      <c r="A384" t="s">
        <v>4548</v>
      </c>
      <c r="B384" t="s">
        <v>748</v>
      </c>
      <c r="C384" s="299" t="s">
        <v>5921</v>
      </c>
      <c r="E384" t="s">
        <v>4548</v>
      </c>
      <c r="F384" t="s">
        <v>748</v>
      </c>
      <c r="G384" s="301" t="s">
        <v>5925</v>
      </c>
      <c r="J384" s="239" t="s">
        <v>4544</v>
      </c>
      <c r="K384" s="239" t="s">
        <v>871</v>
      </c>
      <c r="L384" s="240">
        <v>0.15</v>
      </c>
    </row>
    <row r="385" spans="1:12" x14ac:dyDescent="0.35">
      <c r="A385" t="s">
        <v>4550</v>
      </c>
      <c r="B385" t="s">
        <v>725</v>
      </c>
      <c r="C385" s="299" t="s">
        <v>5925</v>
      </c>
      <c r="E385" t="s">
        <v>4550</v>
      </c>
      <c r="F385" t="s">
        <v>725</v>
      </c>
      <c r="G385" s="301" t="s">
        <v>5925</v>
      </c>
      <c r="J385" s="239" t="s">
        <v>4545</v>
      </c>
      <c r="K385" s="239" t="s">
        <v>860</v>
      </c>
      <c r="L385" s="240">
        <v>0</v>
      </c>
    </row>
    <row r="386" spans="1:12" x14ac:dyDescent="0.35">
      <c r="A386" t="s">
        <v>4551</v>
      </c>
      <c r="B386" t="s">
        <v>710</v>
      </c>
      <c r="C386" s="299" t="s">
        <v>5921</v>
      </c>
      <c r="E386" t="s">
        <v>4551</v>
      </c>
      <c r="F386" t="s">
        <v>710</v>
      </c>
      <c r="G386" s="301" t="s">
        <v>5921</v>
      </c>
      <c r="J386" s="239" t="s">
        <v>4546</v>
      </c>
      <c r="K386" s="239" t="s">
        <v>745</v>
      </c>
      <c r="L386" s="240">
        <v>0.15</v>
      </c>
    </row>
    <row r="387" spans="1:12" x14ac:dyDescent="0.35">
      <c r="A387" t="s">
        <v>4552</v>
      </c>
      <c r="B387" t="s">
        <v>513</v>
      </c>
      <c r="C387" s="299" t="s">
        <v>5925</v>
      </c>
      <c r="E387" t="s">
        <v>4552</v>
      </c>
      <c r="F387" t="s">
        <v>513</v>
      </c>
      <c r="G387" s="301" t="s">
        <v>5925</v>
      </c>
      <c r="J387" s="239" t="s">
        <v>4547</v>
      </c>
      <c r="K387" s="239" t="s">
        <v>832</v>
      </c>
      <c r="L387" s="240">
        <v>0</v>
      </c>
    </row>
    <row r="388" spans="1:12" x14ac:dyDescent="0.35">
      <c r="A388" t="s">
        <v>4553</v>
      </c>
      <c r="B388" t="s">
        <v>440</v>
      </c>
      <c r="C388" s="299" t="s">
        <v>5925</v>
      </c>
      <c r="E388" t="s">
        <v>4553</v>
      </c>
      <c r="F388" t="s">
        <v>440</v>
      </c>
      <c r="G388" s="301" t="s">
        <v>5925</v>
      </c>
      <c r="J388" s="239" t="s">
        <v>4548</v>
      </c>
      <c r="K388" s="239" t="s">
        <v>748</v>
      </c>
      <c r="L388" s="240">
        <v>0</v>
      </c>
    </row>
    <row r="389" spans="1:12" x14ac:dyDescent="0.35">
      <c r="A389" t="s">
        <v>4554</v>
      </c>
      <c r="B389" t="s">
        <v>454</v>
      </c>
      <c r="C389" s="299" t="s">
        <v>5923</v>
      </c>
      <c r="E389" t="s">
        <v>4554</v>
      </c>
      <c r="F389" t="s">
        <v>454</v>
      </c>
      <c r="G389" s="301" t="s">
        <v>5924</v>
      </c>
      <c r="J389" s="239" t="s">
        <v>4549</v>
      </c>
      <c r="K389" s="239" t="s">
        <v>767</v>
      </c>
      <c r="L389" s="240">
        <v>0</v>
      </c>
    </row>
    <row r="390" spans="1:12" x14ac:dyDescent="0.35">
      <c r="A390" t="s">
        <v>4555</v>
      </c>
      <c r="B390" t="s">
        <v>429</v>
      </c>
      <c r="C390" s="299" t="s">
        <v>5925</v>
      </c>
      <c r="E390" t="s">
        <v>4555</v>
      </c>
      <c r="F390" t="s">
        <v>429</v>
      </c>
      <c r="G390" s="301" t="s">
        <v>5923</v>
      </c>
      <c r="J390" s="239" t="s">
        <v>4550</v>
      </c>
      <c r="K390" s="239" t="s">
        <v>725</v>
      </c>
      <c r="L390" s="240">
        <v>0</v>
      </c>
    </row>
    <row r="391" spans="1:12" x14ac:dyDescent="0.35">
      <c r="A391" t="s">
        <v>4556</v>
      </c>
      <c r="B391" t="s">
        <v>359</v>
      </c>
      <c r="C391" s="299" t="s">
        <v>5925</v>
      </c>
      <c r="E391" t="s">
        <v>4556</v>
      </c>
      <c r="F391" t="s">
        <v>359</v>
      </c>
      <c r="G391" s="301" t="s">
        <v>5925</v>
      </c>
      <c r="J391" s="239" t="s">
        <v>4551</v>
      </c>
      <c r="K391" s="239" t="s">
        <v>710</v>
      </c>
      <c r="L391" s="240">
        <v>0.2</v>
      </c>
    </row>
    <row r="392" spans="1:12" x14ac:dyDescent="0.35">
      <c r="A392" t="s">
        <v>4557</v>
      </c>
      <c r="B392" t="s">
        <v>331</v>
      </c>
      <c r="C392" s="299" t="s">
        <v>5925</v>
      </c>
      <c r="E392" t="s">
        <v>4557</v>
      </c>
      <c r="F392" t="s">
        <v>331</v>
      </c>
      <c r="G392" s="301" t="s">
        <v>5925</v>
      </c>
      <c r="J392" s="239" t="s">
        <v>4552</v>
      </c>
      <c r="K392" s="239" t="s">
        <v>513</v>
      </c>
      <c r="L392" s="240">
        <v>0</v>
      </c>
    </row>
    <row r="393" spans="1:12" x14ac:dyDescent="0.35">
      <c r="A393" t="s">
        <v>4558</v>
      </c>
      <c r="B393" t="s">
        <v>213</v>
      </c>
      <c r="C393" s="299" t="s">
        <v>5923</v>
      </c>
      <c r="E393" t="s">
        <v>4558</v>
      </c>
      <c r="F393" t="s">
        <v>213</v>
      </c>
      <c r="G393" s="301" t="s">
        <v>5925</v>
      </c>
      <c r="J393" s="239" t="s">
        <v>4553</v>
      </c>
      <c r="K393" s="239" t="s">
        <v>440</v>
      </c>
      <c r="L393" s="240">
        <v>0.2</v>
      </c>
    </row>
    <row r="394" spans="1:12" x14ac:dyDescent="0.35">
      <c r="A394" t="s">
        <v>4559</v>
      </c>
      <c r="B394" t="s">
        <v>1464</v>
      </c>
      <c r="C394" s="299" t="s">
        <v>5925</v>
      </c>
      <c r="E394" t="s">
        <v>4559</v>
      </c>
      <c r="F394" t="s">
        <v>1464</v>
      </c>
      <c r="G394" s="301" t="s">
        <v>5925</v>
      </c>
      <c r="J394" s="239" t="s">
        <v>4554</v>
      </c>
      <c r="K394" s="239" t="s">
        <v>454</v>
      </c>
      <c r="L394" s="240">
        <v>0</v>
      </c>
    </row>
    <row r="395" spans="1:12" x14ac:dyDescent="0.35">
      <c r="A395" t="s">
        <v>4561</v>
      </c>
      <c r="B395" t="s">
        <v>795</v>
      </c>
      <c r="C395" s="299" t="s">
        <v>5925</v>
      </c>
      <c r="E395" t="s">
        <v>4561</v>
      </c>
      <c r="F395" t="s">
        <v>795</v>
      </c>
      <c r="G395" s="301" t="s">
        <v>5925</v>
      </c>
      <c r="J395" s="239" t="s">
        <v>4555</v>
      </c>
      <c r="K395" s="239" t="s">
        <v>429</v>
      </c>
      <c r="L395" s="240">
        <v>0</v>
      </c>
    </row>
    <row r="396" spans="1:12" x14ac:dyDescent="0.35">
      <c r="A396" t="s">
        <v>5763</v>
      </c>
      <c r="B396" t="s">
        <v>5832</v>
      </c>
      <c r="C396" s="299" t="s">
        <v>5925</v>
      </c>
      <c r="E396" t="s">
        <v>5763</v>
      </c>
      <c r="F396" t="s">
        <v>5764</v>
      </c>
      <c r="G396" s="301" t="s">
        <v>5925</v>
      </c>
      <c r="J396" s="239" t="s">
        <v>4556</v>
      </c>
      <c r="K396" s="239" t="s">
        <v>359</v>
      </c>
      <c r="L396" s="240">
        <v>0</v>
      </c>
    </row>
    <row r="397" spans="1:12" x14ac:dyDescent="0.35">
      <c r="A397" t="s">
        <v>5766</v>
      </c>
      <c r="B397" t="s">
        <v>5785</v>
      </c>
      <c r="C397" s="299" t="s">
        <v>5925</v>
      </c>
      <c r="E397" t="s">
        <v>5766</v>
      </c>
      <c r="F397" t="s">
        <v>5864</v>
      </c>
      <c r="G397" s="301" t="s">
        <v>5925</v>
      </c>
      <c r="J397" s="239" t="s">
        <v>4557</v>
      </c>
      <c r="K397" s="239" t="s">
        <v>331</v>
      </c>
      <c r="L397" s="240">
        <v>0</v>
      </c>
    </row>
    <row r="398" spans="1:12" x14ac:dyDescent="0.35">
      <c r="A398" t="s">
        <v>5769</v>
      </c>
      <c r="B398" t="s">
        <v>5813</v>
      </c>
      <c r="C398" s="299" t="s">
        <v>5925</v>
      </c>
      <c r="E398" t="s">
        <v>5769</v>
      </c>
      <c r="F398" t="s">
        <v>5770</v>
      </c>
      <c r="G398" s="301" t="s">
        <v>5925</v>
      </c>
      <c r="J398" s="239" t="s">
        <v>4558</v>
      </c>
      <c r="K398" s="239" t="s">
        <v>213</v>
      </c>
      <c r="L398" s="240">
        <v>0</v>
      </c>
    </row>
    <row r="399" spans="1:12" x14ac:dyDescent="0.35">
      <c r="A399" t="s">
        <v>5772</v>
      </c>
      <c r="B399" t="s">
        <v>5971</v>
      </c>
      <c r="C399" s="299" t="s">
        <v>5925</v>
      </c>
      <c r="E399" t="s">
        <v>5772</v>
      </c>
      <c r="F399" t="s">
        <v>4662</v>
      </c>
      <c r="G399" s="301" t="s">
        <v>5925</v>
      </c>
      <c r="J399" s="239" t="s">
        <v>4559</v>
      </c>
      <c r="K399" s="239" t="s">
        <v>1464</v>
      </c>
      <c r="L399" s="240">
        <v>0</v>
      </c>
    </row>
    <row r="400" spans="1:12" x14ac:dyDescent="0.35">
      <c r="A400" t="s">
        <v>5774</v>
      </c>
      <c r="B400" t="s">
        <v>5851</v>
      </c>
      <c r="C400" s="299" t="s">
        <v>5925</v>
      </c>
      <c r="E400" t="s">
        <v>5774</v>
      </c>
      <c r="F400" t="s">
        <v>5775</v>
      </c>
      <c r="G400" s="301" t="s">
        <v>5921</v>
      </c>
      <c r="J400" s="239" t="s">
        <v>4560</v>
      </c>
      <c r="K400" s="239" t="s">
        <v>1275</v>
      </c>
      <c r="L400" s="240">
        <v>0</v>
      </c>
    </row>
    <row r="401" spans="1:12" x14ac:dyDescent="0.35">
      <c r="A401" t="s">
        <v>5777</v>
      </c>
      <c r="B401" t="s">
        <v>5836</v>
      </c>
      <c r="C401" s="299" t="s">
        <v>5925</v>
      </c>
      <c r="E401" t="s">
        <v>5777</v>
      </c>
      <c r="F401" t="s">
        <v>5778</v>
      </c>
      <c r="G401" s="301" t="s">
        <v>5925</v>
      </c>
      <c r="J401" s="239" t="s">
        <v>4561</v>
      </c>
      <c r="K401" s="239" t="s">
        <v>795</v>
      </c>
      <c r="L401" s="240">
        <v>0</v>
      </c>
    </row>
    <row r="402" spans="1:12" x14ac:dyDescent="0.35">
      <c r="A402" t="s">
        <v>5909</v>
      </c>
      <c r="B402" t="s">
        <v>5897</v>
      </c>
      <c r="C402" s="299" t="s">
        <v>5925</v>
      </c>
      <c r="E402" t="s">
        <v>5909</v>
      </c>
      <c r="F402" t="s">
        <v>5897</v>
      </c>
      <c r="G402" s="301" t="s">
        <v>5925</v>
      </c>
      <c r="J402" s="241">
        <v>3501</v>
      </c>
      <c r="K402" s="239" t="s">
        <v>5764</v>
      </c>
      <c r="L402" s="240">
        <v>0</v>
      </c>
    </row>
    <row r="403" spans="1:12" x14ac:dyDescent="0.35">
      <c r="A403" t="s">
        <v>5910</v>
      </c>
      <c r="B403" t="s">
        <v>5901</v>
      </c>
      <c r="C403" s="299" t="s">
        <v>5925</v>
      </c>
      <c r="E403" t="s">
        <v>5910</v>
      </c>
      <c r="F403" t="s">
        <v>5901</v>
      </c>
      <c r="G403" s="301" t="s">
        <v>5925</v>
      </c>
      <c r="J403" s="241">
        <v>3502</v>
      </c>
      <c r="K403" s="239" t="s">
        <v>5864</v>
      </c>
      <c r="L403" s="240">
        <v>0</v>
      </c>
    </row>
    <row r="404" spans="1:12" x14ac:dyDescent="0.35">
      <c r="A404" t="s">
        <v>5911</v>
      </c>
      <c r="B404" t="s">
        <v>5905</v>
      </c>
      <c r="C404" s="299" t="s">
        <v>5925</v>
      </c>
      <c r="E404" t="s">
        <v>5911</v>
      </c>
      <c r="F404" t="s">
        <v>5905</v>
      </c>
      <c r="G404" s="301" t="s">
        <v>5925</v>
      </c>
      <c r="J404" s="241">
        <v>3503</v>
      </c>
      <c r="K404" s="239" t="s">
        <v>5770</v>
      </c>
      <c r="L404" s="240">
        <v>0</v>
      </c>
    </row>
    <row r="405" spans="1:12" x14ac:dyDescent="0.35">
      <c r="A405" t="s">
        <v>5972</v>
      </c>
      <c r="B405" t="s">
        <v>5973</v>
      </c>
      <c r="C405" s="299" t="s">
        <v>5926</v>
      </c>
      <c r="E405" t="s">
        <v>5972</v>
      </c>
      <c r="F405" t="s">
        <v>5973</v>
      </c>
      <c r="G405" s="301" t="s">
        <v>5926</v>
      </c>
      <c r="J405" s="241">
        <v>3504</v>
      </c>
      <c r="K405" s="239" t="s">
        <v>4662</v>
      </c>
      <c r="L405" s="240">
        <v>0</v>
      </c>
    </row>
    <row r="406" spans="1:12" x14ac:dyDescent="0.35">
      <c r="A406" t="s">
        <v>5780</v>
      </c>
      <c r="B406" t="s">
        <v>5819</v>
      </c>
      <c r="C406" s="299" t="s">
        <v>5921</v>
      </c>
      <c r="E406" t="s">
        <v>5780</v>
      </c>
      <c r="F406" t="s">
        <v>5865</v>
      </c>
      <c r="G406" s="301" t="s">
        <v>5921</v>
      </c>
      <c r="J406" s="241">
        <v>3505</v>
      </c>
      <c r="K406" s="239" t="s">
        <v>5775</v>
      </c>
      <c r="L406" s="240">
        <v>0</v>
      </c>
    </row>
    <row r="407" spans="1:12" x14ac:dyDescent="0.35">
      <c r="A407" t="s">
        <v>5912</v>
      </c>
      <c r="B407" t="s">
        <v>5845</v>
      </c>
      <c r="C407" s="299" t="s">
        <v>5925</v>
      </c>
      <c r="E407" t="s">
        <v>5912</v>
      </c>
      <c r="F407" t="s">
        <v>5845</v>
      </c>
      <c r="G407" s="301" t="s">
        <v>5925</v>
      </c>
      <c r="J407" s="241">
        <v>3506</v>
      </c>
      <c r="K407" s="239" t="s">
        <v>5778</v>
      </c>
      <c r="L407" s="240">
        <v>0</v>
      </c>
    </row>
    <row r="408" spans="1:12" x14ac:dyDescent="0.3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3475B4-D971-4536-A217-EA5E1A100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infopath/2007/PartnerControls"/>
    <ds:schemaRef ds:uri="9324d023-3849-46fe-9182-6ce950756bea"/>
    <ds:schemaRef ds:uri="http://schemas.microsoft.com/office/2006/documentManagement/types"/>
    <ds:schemaRef ds:uri="http://www.w3.org/XML/1998/namespace"/>
    <ds:schemaRef ds:uri="14c63040-5e06-4c4a-8b07-ca5832d9b241"/>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461 Early College Planning Grant FY24 Part II</dc:title>
  <dc:creator>DESE</dc:creator>
  <cp:lastModifiedBy>Zou, Dong (EOE)</cp:lastModifiedBy>
  <cp:lastPrinted>2018-01-05T21:12:21Z</cp:lastPrinted>
  <dcterms:created xsi:type="dcterms:W3CDTF">2017-03-16T18:10:20Z</dcterms:created>
  <dcterms:modified xsi:type="dcterms:W3CDTF">2023-07-28T15:51:28Z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28 2023 12:00AM</vt:lpwstr>
  </property>
</Properties>
</file>