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NMG\files\batch and scripts\DongZou vbscripts\MSOfficeFiles-UpdateAuthor-AddMetadate\New folder\"/>
    </mc:Choice>
  </mc:AlternateContent>
  <xr:revisionPtr revIDLastSave="0" documentId="13_ncr:1_{26878627-4103-4A02-A299-325AEF2589FD}" xr6:coauthVersionLast="45" xr6:coauthVersionMax="47" xr10:uidLastSave="{00000000-0000-0000-0000-000000000000}"/>
  <bookViews>
    <workbookView xWindow="16680" yWindow="795" windowWidth="12120" windowHeight="14805" activeTab="2" xr2:uid="{08A80D9A-F3F5-47B6-B4CA-8ABB292AA719}"/>
  </bookViews>
  <sheets>
    <sheet name="Instructions" sheetId="2" r:id="rId1"/>
    <sheet name="PreK Calc" sheetId="1" r:id="rId2"/>
    <sheet name="FY24 Budget" sheetId="4" r:id="rId3"/>
    <sheet name="FY25 Part 1 Budget" sheetId="6" r:id="rId4"/>
    <sheet name="Notes" sheetId="5" state="hidden" r:id="rId5"/>
  </sheets>
  <externalReferences>
    <externalReference r:id="rId6"/>
    <externalReference r:id="rId7"/>
    <externalReference r:id="rId8"/>
  </externalReferences>
  <definedNames>
    <definedName name="dataDistr" localSheetId="2">[1]dataDistrictList!$A$1:$L$500</definedName>
    <definedName name="dataDistr" localSheetId="3">[1]dataDistrictList!$A$1:$L$500</definedName>
    <definedName name="dataDistr" localSheetId="0">[2]dataDistrictList!$A$1:$L$500</definedName>
    <definedName name="dataDistr" localSheetId="1">[3]dataDistrictList!$A$1:$L$500</definedName>
    <definedName name="dataDistr">[1]dataDistrictList!$A$1:$L$500</definedName>
    <definedName name="Line_11" localSheetId="2">[1]dataLookupValues!$A$158:$A$160</definedName>
    <definedName name="Line_11" localSheetId="3">[1]dataLookupValues!$A$158:$A$160</definedName>
    <definedName name="Line_11" localSheetId="0">[2]dataLookupValues!$A$161:$A$163</definedName>
    <definedName name="Line_11" localSheetId="1">[3]dataLookupValues!$A$161:$A$163</definedName>
    <definedName name="Line8Travel" localSheetId="2">[1]dataLookupValues!$A$138:$A$143</definedName>
    <definedName name="Line8Travel" localSheetId="3">[1]dataLookupValues!$A$138:$A$143</definedName>
    <definedName name="Line8Travel" localSheetId="0">[2]dataLookupValues!$A$141:$A$146</definedName>
    <definedName name="Line8Travel" localSheetId="1">[3]dataLookupValues!$A$141:$A$146</definedName>
    <definedName name="Line9OtherCosts" localSheetId="2">[1]dataLookupValues!$A$146:$A$154</definedName>
    <definedName name="Line9OtherCosts" localSheetId="3">[1]dataLookupValues!$A$146:$A$154</definedName>
    <definedName name="Line9OtherCosts" localSheetId="0">[2]dataLookupValues!$A$149:$A$157</definedName>
    <definedName name="Line9OtherCosts" localSheetId="1">[3]dataLookupValues!$A$149:$A$157</definedName>
    <definedName name="lstLn1" localSheetId="2">[1]dataLookupValues!$A$73:$A$75</definedName>
    <definedName name="lstLn1" localSheetId="3">[1]dataLookupValues!$A$73:$A$75</definedName>
    <definedName name="lstLn1" localSheetId="0">[2]dataLookupValues!$A$73:$A$75</definedName>
    <definedName name="lstLn1" localSheetId="1">[3]dataLookupValues!$A$73:$A$75</definedName>
    <definedName name="lstLn2" localSheetId="2">[1]dataLookupValues!$A$78:$A$89</definedName>
    <definedName name="lstLn2" localSheetId="3">[1]dataLookupValues!$A$78:$A$89</definedName>
    <definedName name="lstLn2" localSheetId="0">[2]dataLookupValues!$A$78:$A$89</definedName>
    <definedName name="lstLn2" localSheetId="1">[3]dataLookupValues!$A$78:$A$89</definedName>
    <definedName name="lstLn3" localSheetId="2">[1]dataLookupValues!$A$93:$A$97</definedName>
    <definedName name="lstLn3" localSheetId="3">[1]dataLookupValues!$A$93:$A$97</definedName>
    <definedName name="lstLn3" localSheetId="0">[2]dataLookupValues!$A$93:$A$97</definedName>
    <definedName name="lstLn3" localSheetId="1">[3]dataLookupValues!$A$93:$A$97</definedName>
    <definedName name="lstLn4" localSheetId="2">[1]dataLookupValues!$A$100:$A$108</definedName>
    <definedName name="lstLn4" localSheetId="3">[1]dataLookupValues!$A$100:$A$108</definedName>
    <definedName name="lstLn4" localSheetId="0">[2]dataLookupValues!$A$100:$A$109</definedName>
    <definedName name="lstLn4" localSheetId="1">[3]dataLookupValues!$A$100:$A$109</definedName>
    <definedName name="lstLn6" localSheetId="2">[1]dataLookupValues!$A$117:$A$125</definedName>
    <definedName name="lstLn6" localSheetId="3">[1]dataLookupValues!$A$117:$A$125</definedName>
    <definedName name="lstLn6" localSheetId="0">[2]dataLookupValues!$A$118:$A$125</definedName>
    <definedName name="lstLn6" localSheetId="1">[3]dataLookupValues!$A$118:$A$125</definedName>
    <definedName name="lstLn7" localSheetId="2">[1]dataLookupValues!$A$128:$A$135</definedName>
    <definedName name="lstLn7" localSheetId="3">[1]dataLookupValues!$A$128:$A$135</definedName>
    <definedName name="lstLn7" localSheetId="0">[2]dataLookupValues!$A$129:$A$138</definedName>
    <definedName name="lstLn7" localSheetId="1">[3]dataLookupValues!$A$129:$A$138</definedName>
    <definedName name="lstLn8" localSheetId="2">[1]dataLookupValues!$A$138:$A$143</definedName>
    <definedName name="lstLn8" localSheetId="3">[1]dataLookupValues!$A$138:$A$143</definedName>
    <definedName name="lstLn8" localSheetId="0">[2]dataLookupValues!$A$141:$A$146</definedName>
    <definedName name="lstLn8" localSheetId="1">[3]dataLookupValues!$A$141:$A$146</definedName>
    <definedName name="lstLn8">[1]dataLookupValues!$A$138:$A$143</definedName>
    <definedName name="_xlnm.Print_Area" localSheetId="2">'FY24 Budget'!$A$1:$AA$93</definedName>
    <definedName name="_xlnm.Print_Area" localSheetId="3">'FY25 Part 1 Budget'!$A$1:$AA$93</definedName>
    <definedName name="_xlnm.Print_Titles" localSheetId="2">'FY24 Budget'!$2:$6</definedName>
    <definedName name="_xlnm.Print_Titles" localSheetId="3">'FY25 Part 1 Budget'!$2:$6</definedName>
    <definedName name="TotalLowInc" localSheetId="2">#REF!</definedName>
    <definedName name="TotalLowInc" localSheetId="3">#REF!</definedName>
    <definedName name="TotalLowInc" localSheetId="0">#REF!</definedName>
    <definedName name="TotalLowInc" localSheetId="1">#REF!</definedName>
    <definedName name="TotalLowInc">#REF!</definedName>
    <definedName name="TotPrivEnr" localSheetId="2">#REF!</definedName>
    <definedName name="TotPrivEnr" localSheetId="3">#REF!</definedName>
    <definedName name="TotPrivEnr" localSheetId="0">#REF!</definedName>
    <definedName name="TotPrivEnr" localSheetId="1">#REF!</definedName>
    <definedName name="TotPrivEnr">#REF!</definedName>
    <definedName name="valAddr1" localSheetId="2">[1]dataLookupValues!$B$2</definedName>
    <definedName name="valAddr1" localSheetId="3">[1]dataLookupValues!$B$2</definedName>
    <definedName name="valAddr1" localSheetId="0">[2]dataLookupValues!$B$2</definedName>
    <definedName name="valAddr1" localSheetId="1">[3]dataLookupValues!$B$2</definedName>
    <definedName name="valAddr1">[1]dataLookupValues!$B$2</definedName>
    <definedName name="valCtyStZip" localSheetId="2">[1]dataLookupValues!$B$4</definedName>
    <definedName name="valCtyStZip" localSheetId="3">[1]dataLookupValues!$B$4</definedName>
    <definedName name="valCtyStZip" localSheetId="0">[2]dataLookupValues!$B$4</definedName>
    <definedName name="valCtyStZip" localSheetId="1">[3]dataLookupValues!$B$4</definedName>
    <definedName name="valCtyStZip">[1]dataLookupValues!$B$4</definedName>
    <definedName name="valDistLIper" localSheetId="2">#REF!</definedName>
    <definedName name="valDistLIper" localSheetId="3">#REF!</definedName>
    <definedName name="valDistLIper" localSheetId="0">#REF!</definedName>
    <definedName name="valDistLIper" localSheetId="1">#REF!</definedName>
    <definedName name="valDistLIper">#REF!</definedName>
    <definedName name="valDistr" localSheetId="2">[1]dataLookupValues!$B$28</definedName>
    <definedName name="valDistr" localSheetId="3">[1]dataLookupValues!$B$28</definedName>
    <definedName name="valDistr" localSheetId="0">[2]dataLookupValues!$B$28</definedName>
    <definedName name="valDistr" localSheetId="1">[3]dataLookupValues!$B$28</definedName>
    <definedName name="valDistr">[1]dataLookupValues!$B$28</definedName>
    <definedName name="valDistrName" localSheetId="2">[1]dataLookupValues!$B$1</definedName>
    <definedName name="valDistrName" localSheetId="3">[1]dataLookupValues!$B$1</definedName>
    <definedName name="valDistrName" localSheetId="0">[2]dataLookupValues!$B$1</definedName>
    <definedName name="valDistrName" localSheetId="1">[3]dataLookupValues!$B$1</definedName>
    <definedName name="valDistrName">[1]dataLookupValues!$B$1</definedName>
    <definedName name="valminPerPupilTotal" localSheetId="2">#REF!</definedName>
    <definedName name="valminPerPupilTotal" localSheetId="3">#REF!</definedName>
    <definedName name="valminPerPupilTotal" localSheetId="0">#REF!</definedName>
    <definedName name="valminPerPupilTotal" localSheetId="1">#REF!</definedName>
    <definedName name="valminPerPupilTotal">#REF!</definedName>
    <definedName name="valNonPrivEnr" localSheetId="2">#REF!</definedName>
    <definedName name="valNonPrivEnr" localSheetId="3">#REF!</definedName>
    <definedName name="valNonPrivEnr" localSheetId="0">#REF!</definedName>
    <definedName name="valNonPrivEnr" localSheetId="1">#REF!</definedName>
    <definedName name="valNonPrivEnr">#REF!</definedName>
    <definedName name="ValNonPub_Col_C" localSheetId="2">#REF!</definedName>
    <definedName name="ValNonPub_Col_C" localSheetId="3">#REF!</definedName>
    <definedName name="ValNonPub_Col_C" localSheetId="0">#REF!</definedName>
    <definedName name="ValNonPub_Col_C" localSheetId="1">#REF!</definedName>
    <definedName name="ValNonPub_Col_C">#REF!</definedName>
    <definedName name="valorg4code" localSheetId="2">[1]dataLookupValues!$D$1</definedName>
    <definedName name="valorg4code" localSheetId="3">[1]dataLookupValues!$D$1</definedName>
    <definedName name="valorg4code" localSheetId="0">[2]dataLookupValues!$D$1</definedName>
    <definedName name="valorg4code" localSheetId="1">[3]dataLookupValues!$D$1</definedName>
    <definedName name="valorg4code">[1]dataLookupValues!$D$1</definedName>
    <definedName name="valParent" localSheetId="2">#REF!</definedName>
    <definedName name="valParent" localSheetId="3">#REF!</definedName>
    <definedName name="valParent" localSheetId="0">#REF!</definedName>
    <definedName name="valParent" localSheetId="1">#REF!</definedName>
    <definedName name="valParent">#REF!</definedName>
    <definedName name="valPD" localSheetId="2">#REF!</definedName>
    <definedName name="valPD" localSheetId="3">#REF!</definedName>
    <definedName name="valPD" localSheetId="0">#REF!</definedName>
    <definedName name="valPD" localSheetId="1">#REF!</definedName>
    <definedName name="valPD">#REF!</definedName>
    <definedName name="valReqReserv" localSheetId="2">#REF!</definedName>
    <definedName name="valReqReserv" localSheetId="3">#REF!</definedName>
    <definedName name="valReqReserv" localSheetId="0">#REF!</definedName>
    <definedName name="valReqReserv" localSheetId="1">#REF!</definedName>
    <definedName name="valReqReserv">#REF!</definedName>
    <definedName name="valSchAlloc" localSheetId="2">#REF!</definedName>
    <definedName name="valSchAlloc" localSheetId="3">#REF!</definedName>
    <definedName name="valSchAlloc" localSheetId="0">#REF!</definedName>
    <definedName name="valSchAlloc" localSheetId="1">#REF!</definedName>
    <definedName name="valSchAlloc">#REF!</definedName>
    <definedName name="valSchAlloc_F2" localSheetId="2">#REF!</definedName>
    <definedName name="valSchAlloc_F2" localSheetId="3">#REF!</definedName>
    <definedName name="valSchAlloc_F2" localSheetId="0">#REF!</definedName>
    <definedName name="valSchAlloc_F2" localSheetId="1">#REF!</definedName>
    <definedName name="valSchAlloc_F2">#REF!</definedName>
    <definedName name="valSwitchFormula" localSheetId="2">#REF!</definedName>
    <definedName name="valSwitchFormula" localSheetId="3">#REF!</definedName>
    <definedName name="valSwitchFormula" localSheetId="0">#REF!</definedName>
    <definedName name="valSwitchFormula" localSheetId="1">#REF!</definedName>
    <definedName name="valSwitchFormula">#REF!</definedName>
    <definedName name="valTIAlloc" localSheetId="2">#REF!</definedName>
    <definedName name="valTIAlloc" localSheetId="3">#REF!</definedName>
    <definedName name="valTIAlloc" localSheetId="0">#REF!</definedName>
    <definedName name="valTIAlloc" localSheetId="1">#REF!</definedName>
    <definedName name="valTIAlloc">#REF!</definedName>
    <definedName name="valTILn1" localSheetId="2">'FY24 Budget'!$P$18</definedName>
    <definedName name="valTILn1" localSheetId="3">'FY25 Part 1 Budget'!$P$18</definedName>
    <definedName name="valTILn1" localSheetId="0">#REF!</definedName>
    <definedName name="valTILn1" localSheetId="1">#REF!</definedName>
    <definedName name="valTILn1">#REF!</definedName>
    <definedName name="valTILn10" localSheetId="2">'FY24 Budget'!$P$81</definedName>
    <definedName name="valTILn10" localSheetId="3">'FY25 Part 1 Budget'!$P$81</definedName>
    <definedName name="valTILn10" localSheetId="0">#REF!</definedName>
    <definedName name="valTILn10" localSheetId="1">#REF!</definedName>
    <definedName name="valTILn10">#REF!</definedName>
    <definedName name="valTILn11" localSheetId="2">'FY24 Budget'!$P$89</definedName>
    <definedName name="valTILn11" localSheetId="3">'FY25 Part 1 Budget'!$P$89</definedName>
    <definedName name="valTILn11" localSheetId="0">#REF!</definedName>
    <definedName name="valTILn11" localSheetId="1">#REF!</definedName>
    <definedName name="valTILn11">#REF!</definedName>
    <definedName name="valTILn2" localSheetId="2">'FY24 Budget'!$P$27</definedName>
    <definedName name="valTILn2" localSheetId="3">'FY25 Part 1 Budget'!$P$27</definedName>
    <definedName name="valTILn2" localSheetId="0">#REF!</definedName>
    <definedName name="valTILn2" localSheetId="1">#REF!</definedName>
    <definedName name="valTILn2">#REF!</definedName>
    <definedName name="valTILn3" localSheetId="2">'FY24 Budget'!$P$33</definedName>
    <definedName name="valTILn3" localSheetId="3">'FY25 Part 1 Budget'!$P$33</definedName>
    <definedName name="valTILn3" localSheetId="0">#REF!</definedName>
    <definedName name="valTILn3" localSheetId="1">#REF!</definedName>
    <definedName name="valTILn3">#REF!</definedName>
    <definedName name="valTILn4" localSheetId="2">'FY24 Budget'!$P$40</definedName>
    <definedName name="valTILn4" localSheetId="3">'FY25 Part 1 Budget'!$P$40</definedName>
    <definedName name="valTILn4" localSheetId="0">#REF!</definedName>
    <definedName name="valTILn4" localSheetId="1">#REF!</definedName>
    <definedName name="valTILn4">#REF!</definedName>
    <definedName name="valTILn5a" localSheetId="2">'FY24 Budget'!$P$42</definedName>
    <definedName name="valTILn5a" localSheetId="3">'FY25 Part 1 Budget'!$P$42</definedName>
    <definedName name="valTILn5a" localSheetId="0">#REF!</definedName>
    <definedName name="valTILn5a" localSheetId="1">#REF!</definedName>
    <definedName name="valTILn5a">#REF!</definedName>
    <definedName name="valTILn5b" localSheetId="2">'FY24 Budget'!$P$43</definedName>
    <definedName name="valTILn5b" localSheetId="3">'FY25 Part 1 Budget'!$P$43</definedName>
    <definedName name="valTILn5b" localSheetId="0">#REF!</definedName>
    <definedName name="valTILn5b" localSheetId="1">#REF!</definedName>
    <definedName name="valTILn5b">#REF!</definedName>
    <definedName name="valTILn6" localSheetId="2">'FY24 Budget'!$P$58</definedName>
    <definedName name="valTILn6" localSheetId="3">'FY25 Part 1 Budget'!$P$58</definedName>
    <definedName name="valTILn6" localSheetId="0">#REF!</definedName>
    <definedName name="valTILn6" localSheetId="1">#REF!</definedName>
    <definedName name="valTILn6">#REF!</definedName>
    <definedName name="valTILn7" localSheetId="2">'FY24 Budget'!$P$65</definedName>
    <definedName name="valTILn7" localSheetId="3">'FY25 Part 1 Budget'!$P$65</definedName>
    <definedName name="valTILn7" localSheetId="0">#REF!</definedName>
    <definedName name="valTILn7" localSheetId="1">#REF!</definedName>
    <definedName name="valTILn7">#REF!</definedName>
    <definedName name="valTILn8" localSheetId="2">'FY24 Budget'!$P$72</definedName>
    <definedName name="valTILn8" localSheetId="3">'FY25 Part 1 Budget'!$P$72</definedName>
    <definedName name="valTILn8" localSheetId="0">#REF!</definedName>
    <definedName name="valTILn8" localSheetId="1">#REF!</definedName>
    <definedName name="valTILn8">#REF!</definedName>
    <definedName name="valTILn9" localSheetId="2">'FY24 Budget'!$P$79</definedName>
    <definedName name="valTILn9" localSheetId="3">'FY25 Part 1 Budget'!$P$79</definedName>
    <definedName name="valTILn9" localSheetId="0">#REF!</definedName>
    <definedName name="valTILn9" localSheetId="1">#REF!</definedName>
    <definedName name="valTILn9">#REF!</definedName>
    <definedName name="valTIoptionA" localSheetId="2">#REF!</definedName>
    <definedName name="valTIoptionA" localSheetId="3">#REF!</definedName>
    <definedName name="valTIoptionA" localSheetId="0">#REF!</definedName>
    <definedName name="valTIoptionA" localSheetId="1">#REF!</definedName>
    <definedName name="valTIoptionA">#REF!</definedName>
    <definedName name="valTITot" localSheetId="2">'FY24 Budget'!$P$91</definedName>
    <definedName name="valTITot" localSheetId="3">'FY25 Part 1 Budget'!$P$91</definedName>
    <definedName name="valTITot" localSheetId="0">#REF!</definedName>
    <definedName name="valTITot" localSheetId="1">#REF!</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C18" i="1"/>
  <c r="C15" i="1"/>
  <c r="D21" i="1"/>
  <c r="C5" i="1"/>
  <c r="D15" i="1"/>
  <c r="C21" i="1"/>
  <c r="D18" i="1"/>
  <c r="P52" i="6" s="1"/>
  <c r="C23" i="1" l="1"/>
  <c r="P60" i="4"/>
  <c r="P65" i="4" s="1"/>
  <c r="P52" i="4"/>
  <c r="P89" i="6"/>
  <c r="P79" i="6"/>
  <c r="P72" i="6"/>
  <c r="P61" i="6"/>
  <c r="P60" i="6"/>
  <c r="P65" i="6" s="1"/>
  <c r="N38" i="6"/>
  <c r="M38" i="6"/>
  <c r="N37" i="6"/>
  <c r="M37" i="6"/>
  <c r="N36" i="6"/>
  <c r="M36" i="6"/>
  <c r="M40" i="6" s="1"/>
  <c r="N35" i="6"/>
  <c r="N40" i="6" s="1"/>
  <c r="M35" i="6"/>
  <c r="P33" i="6"/>
  <c r="M33" i="6"/>
  <c r="N31" i="6"/>
  <c r="N30" i="6"/>
  <c r="N29" i="6"/>
  <c r="N33" i="6" s="1"/>
  <c r="P27" i="6"/>
  <c r="M27" i="6"/>
  <c r="N25" i="6"/>
  <c r="N24" i="6"/>
  <c r="N23" i="6"/>
  <c r="N22" i="6"/>
  <c r="N21" i="6"/>
  <c r="N20" i="6"/>
  <c r="N27" i="6" s="1"/>
  <c r="P18" i="6"/>
  <c r="N18" i="6"/>
  <c r="M18" i="6"/>
  <c r="N16" i="6"/>
  <c r="N15" i="6"/>
  <c r="N14" i="6"/>
  <c r="N14" i="4"/>
  <c r="N15" i="4"/>
  <c r="N16" i="4"/>
  <c r="M18" i="4"/>
  <c r="N18" i="4"/>
  <c r="P18" i="4"/>
  <c r="N20" i="4"/>
  <c r="N27" i="4" s="1"/>
  <c r="N21" i="4"/>
  <c r="N22" i="4"/>
  <c r="N23" i="4"/>
  <c r="N24" i="4"/>
  <c r="N25" i="4"/>
  <c r="M27" i="4"/>
  <c r="P27" i="4"/>
  <c r="N29" i="4"/>
  <c r="N33" i="4" s="1"/>
  <c r="N30" i="4"/>
  <c r="N31" i="4"/>
  <c r="M33" i="4"/>
  <c r="P33" i="4"/>
  <c r="M35" i="4"/>
  <c r="N35" i="4"/>
  <c r="N40" i="4" s="1"/>
  <c r="M36" i="4"/>
  <c r="M40" i="4" s="1"/>
  <c r="N36" i="4"/>
  <c r="M37" i="4"/>
  <c r="N37" i="4"/>
  <c r="M38" i="4"/>
  <c r="N38" i="4"/>
  <c r="P43" i="4"/>
  <c r="P72" i="4"/>
  <c r="P79" i="4"/>
  <c r="P89" i="4"/>
  <c r="P53" i="4" l="1"/>
  <c r="P51" i="4"/>
  <c r="P51" i="6"/>
  <c r="P42" i="6"/>
  <c r="P49" i="6" s="1"/>
  <c r="P42" i="4"/>
  <c r="P49" i="4" s="1"/>
  <c r="P35" i="6"/>
  <c r="P35" i="4"/>
  <c r="P40" i="4" s="1"/>
  <c r="P58" i="4" l="1"/>
  <c r="P91" i="4" s="1"/>
  <c r="D23" i="1"/>
  <c r="P53" i="6"/>
  <c r="P58" i="6" s="1"/>
  <c r="P40" i="6"/>
  <c r="E23" i="1" l="1"/>
  <c r="P9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B17C8FC8-0FAB-4A8E-9566-745C8333D852}">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<sst xmlns="http://schemas.openxmlformats.org/spreadsheetml/2006/main" count="280" uniqueCount="73">
  <si>
    <t>District Name:</t>
  </si>
  <si>
    <t>FY24</t>
  </si>
  <si>
    <t>MATERIALS PURCHASE</t>
  </si>
  <si>
    <t>per grantee est. cost</t>
  </si>
  <si>
    <t>LITERACY LEADERS NETWORK</t>
  </si>
  <si>
    <t>total Network cost</t>
  </si>
  <si>
    <t>PROFESSIONAL DEVELOPMENT</t>
  </si>
  <si>
    <t>est. cost per grantee</t>
  </si>
  <si>
    <t>CUSTOMIZED SUPPORT from Literacy Consultant</t>
  </si>
  <si>
    <t>EDUCATOR STIPENDS</t>
  </si>
  <si>
    <t>TOTAL GRANT REQUEST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</si>
  <si>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</si>
  <si>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</si>
  <si>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</si>
  <si>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</si>
  <si>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</si>
  <si>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</si>
  <si>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</si>
  <si>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</si>
  <si>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</si>
  <si>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</si>
  <si>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</si>
  <si>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</si>
  <si>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</si>
  <si>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</si>
  <si>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</si>
  <si>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</si>
  <si>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</si>
  <si>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</si>
  <si>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</si>
  <si>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</si>
  <si>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</si>
  <si>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Educator Stipends</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</si>
  <si>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</si>
  <si>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</si>
  <si>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</si>
  <si>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</si>
  <si>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</si>
  <si>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</si>
  <si>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</si>
  <si>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</si>
  <si>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</si>
  <si>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Professional Development</t>
  </si>
  <si>
    <t>Literacy Consultant</t>
  </si>
  <si>
    <t>Monthly Network for Literacy Leaders</t>
  </si>
  <si>
    <t>SUPPLIES AND MATERIALS:</t>
  </si>
  <si>
    <t>Materials Purchase</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</si>
  <si>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</si>
  <si>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</si>
  <si>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</si>
  <si>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</si>
  <si>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</si>
  <si>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</si>
  <si>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</si>
  <si>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Column1</t>
  </si>
  <si>
    <t>Column2</t>
  </si>
  <si>
    <t>Column3</t>
  </si>
  <si>
    <t>Column4</t>
  </si>
  <si>
    <t>Column5</t>
  </si>
  <si>
    <t>Column6</t>
  </si>
  <si>
    <t>Column7</t>
  </si>
  <si>
    <t>Column8</t>
  </si>
  <si>
    <t>FY25 Part 1</t>
  </si>
  <si>
    <t>10/1/23 - 6/30/24</t>
  </si>
  <si>
    <t>SCREENER PURCHASE</t>
  </si>
  <si>
    <t>Column9</t>
  </si>
  <si>
    <t>7/1/24 - 8/31/24</t>
  </si>
  <si>
    <t>Hoosac Valley Regional School District</t>
  </si>
  <si>
    <t>Lowell Public Schools</t>
  </si>
  <si>
    <t>Westfield Public Schools</t>
  </si>
  <si>
    <t>Number of Classrooms:</t>
  </si>
  <si>
    <t>Growing Literacy Equity Across Massachusetts</t>
  </si>
  <si>
    <r>
      <t xml:space="preserve">INSTRUCTIONS 
</t>
    </r>
    <r>
      <rPr>
        <sz val="12"/>
        <color theme="1"/>
        <rFont val="Calibri"/>
        <family val="2"/>
        <scheme val="minor"/>
      </rPr>
      <t xml:space="preserve">•    Select your district name in cell B1                                                                                                 
•    All numbers from the Calculations Tab will automatically populate the budget year tabs; do not manually enter any numbers onto the budget year tabs except for Indirect Cost and/or FICA.                                                                                                                                         •    If you use indirect costs, you may go directly to the Budget tabs for each year to input your approved indirect cost section 10. This cost is not included on the calculation tab.  You may also go directly to the budget tabs, cell P46, if you are including FICA expenses.                                                                                                                                                        •    Please fill in your LEA Name and LEA Number at the top of each Budget Year Tab
•    The calculations tab contains all of the items allowable in the "Fund Use" document. 
•    We have provided estimates of cost for all of the items.  Adjustments may be made as you are prepared to expend the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</si>
</sst>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3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sz val="8"/>
      <name val="Calibri"/>
      <family val="2"/>
      <scheme val="minor"/>
    </font>
    <font>
      <sz val="11"/>
      <name val="Calibri"/>
      <family val="2"/>
    </font>
  </fonts>
  <fills count="11">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theme="4" tint="0.79998168889431442"/>
        <bgColor theme="4" tint="0.79998168889431442"/>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xf numFmtId="44" fontId="8" fillId="0" borderId="0" applyFont="0" applyFill="0" applyBorder="0" applyAlignment="0" applyProtection="0"/>
    <xf numFmtId="44" fontId="5" fillId="0" borderId="0" applyFont="0" applyFill="0" applyBorder="0" applyAlignment="0" applyProtection="0"/>
    <xf numFmtId="0" fontId="27" fillId="0" borderId="0" applyNumberFormat="0" applyFill="0" applyBorder="0" applyAlignment="0" applyProtection="0">
      <alignment vertical="top"/>
      <protection locked="0"/>
    </xf>
  </cellStyleXfs>
  <cellXfs count="353">
    <xf numFmtId="0" fontId="0" fillId="0" borderId="0" xfId="0"/>
    <xf numFmtId="6" fontId="0" fillId="0" borderId="0" xfId="0" applyNumberFormat="1"/>
    <xf numFmtId="0" fontId="1" fillId="0" borderId="0" xfId="0" applyFont="1"/>
    <xf numFmtId="0" fontId="1" fillId="0" borderId="0" xfId="0" applyFont="1" applyAlignment="1">
      <alignment wrapText="1"/>
    </xf>
    <xf numFmtId="0" fontId="0" fillId="2" borderId="0" xfId="0" applyFill="1" applyProtection="1">
      <protection locked="0"/>
    </xf>
    <xf numFmtId="0" fontId="2" fillId="2" borderId="1" xfId="0" applyFont="1" applyFill="1" applyBorder="1" applyAlignment="1">
      <alignment vertical="top" wrapText="1"/>
    </xf>
    <xf numFmtId="0" fontId="0" fillId="0" borderId="0" xfId="0" applyProtection="1">
      <protection hidden="1"/>
    </xf>
    <xf numFmtId="0" fontId="4" fillId="0" borderId="0" xfId="0" applyFont="1" applyProtection="1">
      <protection hidden="1"/>
    </xf>
    <xf numFmtId="0" fontId="5" fillId="0" borderId="0" xfId="0" applyFont="1" applyProtection="1">
      <protection hidden="1"/>
    </xf>
    <xf numFmtId="49" fontId="4" fillId="0" borderId="0" xfId="0" applyNumberFormat="1" applyFont="1" applyProtection="1">
      <protection hidden="1"/>
    </xf>
    <xf numFmtId="42" fontId="5" fillId="0" borderId="0" xfId="0" applyNumberFormat="1" applyFont="1" applyProtection="1">
      <protection hidden="1"/>
    </xf>
    <xf numFmtId="0" fontId="0" fillId="0" borderId="0" xfId="0" applyAlignment="1">
      <alignment horizontal="right"/>
    </xf>
    <xf numFmtId="0" fontId="6" fillId="0" borderId="0" xfId="0" applyFont="1" applyProtection="1">
      <protection hidden="1"/>
    </xf>
    <xf numFmtId="49" fontId="6" fillId="0" borderId="0" xfId="0" applyNumberFormat="1" applyFont="1" applyProtection="1">
      <protection hidden="1"/>
    </xf>
    <xf numFmtId="0" fontId="0" fillId="0" borderId="2" xfId="0" applyBorder="1" applyProtection="1">
      <protection hidden="1"/>
    </xf>
    <xf numFmtId="0" fontId="4" fillId="3" borderId="3" xfId="0" applyFont="1" applyFill="1" applyBorder="1" applyProtection="1">
      <protection hidden="1"/>
    </xf>
    <xf numFmtId="0" fontId="4" fillId="3" borderId="2" xfId="0" applyFont="1" applyFill="1" applyBorder="1" applyProtection="1">
      <protection hidden="1"/>
    </xf>
    <xf numFmtId="0" fontId="5" fillId="3" borderId="2" xfId="0" applyFont="1" applyFill="1" applyBorder="1" applyProtection="1">
      <protection hidden="1"/>
    </xf>
    <xf numFmtId="0" fontId="5" fillId="3" borderId="3" xfId="0" applyFont="1" applyFill="1" applyBorder="1" applyProtection="1">
      <protection hidden="1"/>
    </xf>
    <xf numFmtId="0" fontId="5" fillId="3" borderId="4" xfId="0" applyFont="1" applyFill="1" applyBorder="1" applyProtection="1">
      <protection hidden="1"/>
    </xf>
    <xf numFmtId="49" fontId="4" fillId="3" borderId="4" xfId="0" applyNumberFormat="1" applyFont="1" applyFill="1" applyBorder="1" applyProtection="1">
      <protection hidden="1"/>
    </xf>
    <xf numFmtId="0" fontId="0" fillId="0" borderId="5" xfId="0" applyBorder="1" applyProtection="1">
      <protection hidden="1"/>
    </xf>
    <xf numFmtId="0" fontId="4" fillId="3" borderId="5" xfId="0" applyFont="1" applyFill="1" applyBorder="1" applyProtection="1">
      <protection hidden="1"/>
    </xf>
    <xf numFmtId="0" fontId="4" fillId="3" borderId="0" xfId="0" applyFont="1" applyFill="1" applyProtection="1">
      <protection hidden="1"/>
    </xf>
    <xf numFmtId="42" fontId="6" fillId="3" borderId="0" xfId="0" applyNumberFormat="1" applyFont="1" applyFill="1" applyAlignment="1" applyProtection="1">
      <alignment horizontal="right" vertical="center"/>
      <protection hidden="1"/>
    </xf>
    <xf numFmtId="42" fontId="6" fillId="0" borderId="6" xfId="0" applyNumberFormat="1" applyFont="1" applyBorder="1" applyAlignment="1" applyProtection="1">
      <alignment horizontal="right" vertical="center"/>
      <protection hidden="1"/>
    </xf>
    <xf numFmtId="42" fontId="6" fillId="0" borderId="7" xfId="0" applyNumberFormat="1" applyFont="1" applyBorder="1" applyAlignment="1" applyProtection="1">
      <alignment horizontal="right" vertical="center"/>
      <protection hidden="1"/>
    </xf>
    <xf numFmtId="0" fontId="6"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49" fontId="4" fillId="3" borderId="8" xfId="0" applyNumberFormat="1" applyFont="1" applyFill="1" applyBorder="1" applyAlignment="1" applyProtection="1">
      <alignment horizontal="center" vertical="center"/>
      <protection hidden="1"/>
    </xf>
    <xf numFmtId="49" fontId="4" fillId="0" borderId="0" xfId="0" applyNumberFormat="1" applyFont="1" applyAlignment="1" applyProtection="1">
      <alignment horizontal="center" vertical="center"/>
      <protection hidden="1"/>
    </xf>
    <xf numFmtId="0" fontId="5" fillId="0" borderId="9" xfId="0" applyFont="1" applyBorder="1" applyProtection="1">
      <protection hidden="1"/>
    </xf>
    <xf numFmtId="49" fontId="4" fillId="3" borderId="10" xfId="0" applyNumberFormat="1" applyFont="1" applyFill="1" applyBorder="1" applyAlignment="1" applyProtection="1">
      <alignment horizontal="center" vertical="center"/>
      <protection hidden="1"/>
    </xf>
    <xf numFmtId="0" fontId="5" fillId="0" borderId="11" xfId="0" applyFont="1" applyBorder="1" applyProtection="1">
      <protection hidden="1"/>
    </xf>
    <xf numFmtId="0" fontId="6" fillId="0" borderId="11" xfId="0" applyFont="1" applyBorder="1" applyAlignment="1" applyProtection="1">
      <alignment horizontal="center"/>
      <protection hidden="1"/>
    </xf>
    <xf numFmtId="49" fontId="4" fillId="3" borderId="10" xfId="0" applyNumberFormat="1" applyFont="1" applyFill="1" applyBorder="1" applyProtection="1">
      <protection hidden="1"/>
    </xf>
    <xf numFmtId="0" fontId="7" fillId="3" borderId="5" xfId="0" applyFont="1" applyFill="1" applyBorder="1" applyAlignment="1" applyProtection="1">
      <alignment vertical="center"/>
      <protection hidden="1"/>
    </xf>
    <xf numFmtId="0" fontId="7" fillId="0" borderId="7" xfId="0" applyFont="1" applyBorder="1" applyAlignment="1" applyProtection="1">
      <alignment vertical="center"/>
      <protection hidden="1"/>
    </xf>
    <xf numFmtId="42" fontId="6" fillId="3" borderId="6" xfId="1" applyNumberFormat="1" applyFont="1" applyFill="1" applyBorder="1" applyAlignment="1" applyProtection="1">
      <alignment vertical="center"/>
      <protection hidden="1"/>
    </xf>
    <xf numFmtId="3" fontId="6" fillId="3" borderId="7" xfId="0" applyNumberFormat="1" applyFont="1" applyFill="1" applyBorder="1" applyAlignment="1" applyProtection="1">
      <alignment vertical="center"/>
      <protection hidden="1"/>
    </xf>
    <xf numFmtId="49" fontId="7" fillId="3" borderId="10" xfId="0" applyNumberFormat="1" applyFont="1" applyFill="1" applyBorder="1" applyAlignment="1" applyProtection="1">
      <alignment horizontal="center" vertical="center"/>
      <protection hidden="1"/>
    </xf>
    <xf numFmtId="49" fontId="7" fillId="0" borderId="0" xfId="0" applyNumberFormat="1" applyFont="1" applyAlignment="1" applyProtection="1">
      <alignment horizontal="center" vertical="center"/>
      <protection hidden="1"/>
    </xf>
    <xf numFmtId="44" fontId="5" fillId="3" borderId="12" xfId="0" applyNumberFormat="1" applyFont="1" applyFill="1" applyBorder="1" applyProtection="1">
      <protection hidden="1"/>
    </xf>
    <xf numFmtId="44" fontId="5" fillId="0" borderId="13" xfId="0" applyNumberFormat="1" applyFont="1" applyBorder="1" applyProtection="1">
      <protection hidden="1"/>
    </xf>
    <xf numFmtId="0" fontId="5" fillId="3" borderId="0" xfId="0" applyFont="1" applyFill="1" applyProtection="1">
      <protection hidden="1"/>
    </xf>
    <xf numFmtId="0" fontId="5" fillId="0" borderId="6" xfId="0" applyFont="1" applyBorder="1" applyProtection="1">
      <protection hidden="1"/>
    </xf>
    <xf numFmtId="0" fontId="5" fillId="0" borderId="8" xfId="0" applyFont="1" applyBorder="1" applyProtection="1">
      <protection hidden="1"/>
    </xf>
    <xf numFmtId="42" fontId="5" fillId="3" borderId="12" xfId="0" applyNumberFormat="1" applyFont="1" applyFill="1" applyBorder="1" applyAlignment="1" applyProtection="1">
      <alignment vertical="center"/>
      <protection hidden="1"/>
    </xf>
    <xf numFmtId="0" fontId="9" fillId="3" borderId="0" xfId="0" applyFont="1" applyFill="1" applyProtection="1">
      <protection hidden="1"/>
    </xf>
    <xf numFmtId="0" fontId="5" fillId="0" borderId="12" xfId="0" applyFont="1" applyBorder="1" applyProtection="1">
      <protection hidden="1"/>
    </xf>
    <xf numFmtId="0" fontId="5" fillId="0" borderId="10" xfId="0" applyFont="1" applyBorder="1" applyProtection="1">
      <protection hidden="1"/>
    </xf>
    <xf numFmtId="0" fontId="6" fillId="3" borderId="12"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10" fillId="3" borderId="0" xfId="0" applyFont="1" applyFill="1" applyAlignment="1" applyProtection="1">
      <alignment horizontal="left" vertical="top" wrapText="1"/>
      <protection hidden="1"/>
    </xf>
    <xf numFmtId="0" fontId="6" fillId="0" borderId="10" xfId="0" applyFont="1" applyBorder="1" applyAlignment="1" applyProtection="1">
      <alignment horizontal="center" vertical="top"/>
      <protection hidden="1"/>
    </xf>
    <xf numFmtId="164" fontId="5" fillId="3" borderId="12" xfId="1" applyNumberFormat="1" applyFont="1" applyFill="1" applyBorder="1" applyAlignment="1" applyProtection="1">
      <alignment vertical="center"/>
      <protection hidden="1"/>
    </xf>
    <xf numFmtId="49" fontId="5" fillId="0" borderId="0" xfId="0" applyNumberFormat="1" applyFont="1" applyAlignment="1" applyProtection="1">
      <alignment horizontal="center"/>
      <protection hidden="1"/>
    </xf>
    <xf numFmtId="0" fontId="6" fillId="0" borderId="10" xfId="0" applyFont="1" applyBorder="1" applyProtection="1">
      <protection hidden="1"/>
    </xf>
    <xf numFmtId="0" fontId="7" fillId="0" borderId="0" xfId="0" applyFont="1" applyAlignment="1" applyProtection="1">
      <alignment vertical="center"/>
      <protection hidden="1"/>
    </xf>
    <xf numFmtId="0" fontId="5" fillId="0" borderId="0" xfId="0" applyFont="1" applyAlignment="1" applyProtection="1">
      <alignment horizontal="right"/>
      <protection hidden="1"/>
    </xf>
    <xf numFmtId="0" fontId="6" fillId="0" borderId="10" xfId="0" applyFont="1" applyBorder="1" applyAlignment="1" applyProtection="1">
      <alignment horizontal="center"/>
      <protection hidden="1"/>
    </xf>
    <xf numFmtId="0" fontId="4" fillId="3" borderId="5" xfId="0" applyFont="1" applyFill="1" applyBorder="1" applyAlignment="1" applyProtection="1">
      <alignment vertical="center"/>
      <protection hidden="1"/>
    </xf>
    <xf numFmtId="0" fontId="4" fillId="0" borderId="0" xfId="0" applyFont="1" applyAlignment="1" applyProtection="1">
      <alignment vertical="center"/>
      <protection hidden="1"/>
    </xf>
    <xf numFmtId="3" fontId="5" fillId="3" borderId="0" xfId="0" applyNumberFormat="1" applyFont="1" applyFill="1" applyAlignment="1" applyProtection="1">
      <alignment vertical="center"/>
      <protection hidden="1"/>
    </xf>
    <xf numFmtId="3" fontId="5" fillId="0" borderId="0" xfId="0" applyNumberFormat="1" applyFont="1" applyAlignment="1" applyProtection="1">
      <alignment vertical="center"/>
      <protection hidden="1"/>
    </xf>
    <xf numFmtId="3" fontId="5" fillId="0" borderId="11" xfId="0" applyNumberFormat="1" applyFont="1" applyBorder="1" applyAlignment="1" applyProtection="1">
      <alignment vertical="center"/>
      <protection hidden="1"/>
    </xf>
    <xf numFmtId="3" fontId="5" fillId="0" borderId="11" xfId="1" applyNumberFormat="1" applyFont="1" applyFill="1" applyBorder="1" applyAlignment="1" applyProtection="1">
      <alignment horizontal="center" vertical="center"/>
      <protection hidden="1"/>
    </xf>
    <xf numFmtId="42" fontId="6" fillId="3" borderId="12" xfId="1" applyNumberFormat="1" applyFont="1" applyFill="1" applyBorder="1" applyAlignment="1" applyProtection="1">
      <alignment vertical="center"/>
      <protection hidden="1"/>
    </xf>
    <xf numFmtId="42" fontId="6" fillId="3" borderId="11" xfId="1" applyNumberFormat="1" applyFont="1" applyFill="1" applyBorder="1" applyAlignment="1" applyProtection="1">
      <alignment vertical="center"/>
      <protection hidden="1"/>
    </xf>
    <xf numFmtId="3" fontId="6" fillId="3" borderId="0" xfId="0" applyNumberFormat="1" applyFont="1" applyFill="1" applyAlignment="1" applyProtection="1">
      <alignment vertical="center"/>
      <protection hidden="1"/>
    </xf>
    <xf numFmtId="3" fontId="6" fillId="3" borderId="11" xfId="0" applyNumberFormat="1" applyFont="1" applyFill="1" applyBorder="1" applyAlignment="1" applyProtection="1">
      <alignment vertical="center"/>
      <protection hidden="1"/>
    </xf>
    <xf numFmtId="3" fontId="6" fillId="3" borderId="11" xfId="1" applyNumberFormat="1" applyFont="1" applyFill="1" applyBorder="1" applyAlignment="1" applyProtection="1">
      <alignment horizontal="center" vertical="center"/>
      <protection hidden="1"/>
    </xf>
    <xf numFmtId="0" fontId="5" fillId="3" borderId="12" xfId="0" applyFont="1" applyFill="1" applyBorder="1" applyProtection="1">
      <protection hidden="1"/>
    </xf>
    <xf numFmtId="0" fontId="5" fillId="0" borderId="13" xfId="0" applyFont="1" applyBorder="1" applyProtection="1">
      <protection hidden="1"/>
    </xf>
    <xf numFmtId="49" fontId="5" fillId="0" borderId="7" xfId="0" applyNumberFormat="1" applyFont="1" applyBorder="1" applyAlignment="1" applyProtection="1">
      <alignment horizontal="center"/>
      <protection hidden="1"/>
    </xf>
    <xf numFmtId="42" fontId="5" fillId="3" borderId="12" xfId="0" applyNumberFormat="1" applyFont="1" applyFill="1" applyBorder="1" applyProtection="1">
      <protection hidden="1"/>
    </xf>
    <xf numFmtId="0" fontId="12" fillId="0" borderId="11" xfId="0" applyFont="1" applyBorder="1" applyAlignment="1" applyProtection="1">
      <alignment horizontal="center" vertical="center" wrapText="1"/>
      <protection hidden="1"/>
    </xf>
    <xf numFmtId="44" fontId="12" fillId="0" borderId="11" xfId="1" applyFont="1" applyFill="1" applyBorder="1" applyAlignment="1" applyProtection="1">
      <alignment horizontal="center" vertical="center" wrapText="1"/>
      <protection hidden="1"/>
    </xf>
    <xf numFmtId="0" fontId="5" fillId="0" borderId="11" xfId="0" applyFont="1" applyBorder="1" applyAlignment="1" applyProtection="1">
      <alignment horizontal="left" vertical="center"/>
      <protection hidden="1"/>
    </xf>
    <xf numFmtId="0" fontId="5" fillId="0" borderId="11" xfId="0" applyFont="1" applyBorder="1" applyAlignment="1" applyProtection="1">
      <alignment vertical="center"/>
      <protection hidden="1"/>
    </xf>
    <xf numFmtId="44" fontId="5" fillId="3" borderId="12" xfId="1" applyFont="1" applyFill="1" applyBorder="1" applyProtection="1">
      <protection hidden="1"/>
    </xf>
    <xf numFmtId="44" fontId="5" fillId="0" borderId="13" xfId="1" applyFont="1" applyBorder="1" applyProtection="1">
      <protection hidden="1"/>
    </xf>
    <xf numFmtId="0" fontId="5" fillId="0" borderId="7" xfId="0" applyFont="1" applyBorder="1" applyProtection="1">
      <protection hidden="1"/>
    </xf>
    <xf numFmtId="49" fontId="13" fillId="3" borderId="10" xfId="0" applyNumberFormat="1" applyFont="1" applyFill="1" applyBorder="1" applyProtection="1">
      <protection hidden="1"/>
    </xf>
    <xf numFmtId="49" fontId="13" fillId="0" borderId="0" xfId="0" applyNumberFormat="1" applyFont="1" applyProtection="1">
      <protection hidden="1"/>
    </xf>
    <xf numFmtId="44" fontId="5" fillId="0" borderId="9" xfId="1" applyFont="1" applyBorder="1" applyProtection="1">
      <protection hidden="1"/>
    </xf>
    <xf numFmtId="0" fontId="6" fillId="0" borderId="7" xfId="0" applyFont="1" applyBorder="1" applyProtection="1">
      <protection hidden="1"/>
    </xf>
    <xf numFmtId="0" fontId="4" fillId="0" borderId="11" xfId="0" applyFont="1" applyBorder="1" applyProtection="1">
      <protection hidden="1"/>
    </xf>
    <xf numFmtId="0" fontId="9" fillId="3" borderId="11" xfId="0" applyFont="1" applyFill="1" applyBorder="1" applyAlignment="1" applyProtection="1">
      <alignment vertical="center"/>
      <protection hidden="1"/>
    </xf>
    <xf numFmtId="0" fontId="10" fillId="0" borderId="11" xfId="0" applyFont="1" applyBorder="1" applyAlignment="1" applyProtection="1">
      <alignment horizontal="center" vertical="center"/>
      <protection hidden="1"/>
    </xf>
    <xf numFmtId="0" fontId="6" fillId="0" borderId="11" xfId="0" applyFont="1" applyBorder="1" applyAlignment="1" applyProtection="1">
      <alignment horizontal="center" vertical="center" wrapText="1"/>
      <protection hidden="1"/>
    </xf>
    <xf numFmtId="44" fontId="5" fillId="3" borderId="9" xfId="1" applyFont="1" applyFill="1" applyBorder="1" applyAlignment="1" applyProtection="1">
      <protection hidden="1"/>
    </xf>
    <xf numFmtId="44" fontId="5" fillId="0" borderId="9" xfId="1" applyFont="1" applyFill="1" applyBorder="1" applyAlignment="1" applyProtection="1">
      <protection hidden="1"/>
    </xf>
    <xf numFmtId="0" fontId="5" fillId="0" borderId="0" xfId="0" applyFont="1" applyAlignment="1" applyProtection="1">
      <alignment horizontal="left"/>
      <protection hidden="1"/>
    </xf>
    <xf numFmtId="0" fontId="10" fillId="3"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0" xfId="0" applyFont="1" applyBorder="1" applyAlignment="1" applyProtection="1">
      <alignment horizontal="center" vertical="center"/>
      <protection hidden="1"/>
    </xf>
    <xf numFmtId="5" fontId="5" fillId="3" borderId="12" xfId="1" applyNumberFormat="1" applyFont="1" applyFill="1" applyBorder="1" applyAlignment="1" applyProtection="1">
      <alignment vertical="center"/>
      <protection hidden="1"/>
    </xf>
    <xf numFmtId="0" fontId="6" fillId="0" borderId="0" xfId="0" applyFont="1" applyAlignment="1" applyProtection="1">
      <alignment vertical="center" wrapText="1"/>
      <protection hidden="1"/>
    </xf>
    <xf numFmtId="0" fontId="15" fillId="0" borderId="0" xfId="0" applyFont="1" applyProtection="1">
      <protection hidden="1"/>
    </xf>
    <xf numFmtId="42" fontId="5" fillId="3" borderId="12" xfId="1" applyNumberFormat="1" applyFont="1" applyFill="1" applyBorder="1" applyAlignment="1" applyProtection="1">
      <protection hidden="1"/>
    </xf>
    <xf numFmtId="0" fontId="10" fillId="3" borderId="0" xfId="0" applyFont="1" applyFill="1" applyAlignment="1" applyProtection="1">
      <alignment vertical="center"/>
      <protection hidden="1"/>
    </xf>
    <xf numFmtId="0" fontId="6" fillId="0" borderId="0" xfId="0" applyFont="1" applyAlignment="1" applyProtection="1">
      <alignment vertical="center"/>
      <protection hidden="1"/>
    </xf>
    <xf numFmtId="0" fontId="7" fillId="0" borderId="0" xfId="0" applyFont="1" applyAlignment="1" applyProtection="1">
      <alignment horizontal="right" vertical="center"/>
      <protection hidden="1"/>
    </xf>
    <xf numFmtId="44" fontId="6" fillId="3" borderId="12" xfId="1" applyFont="1" applyFill="1" applyBorder="1" applyAlignment="1" applyProtection="1">
      <alignment horizontal="right" vertical="center"/>
      <protection hidden="1"/>
    </xf>
    <xf numFmtId="3" fontId="6" fillId="3" borderId="0" xfId="1" applyNumberFormat="1" applyFont="1" applyFill="1" applyBorder="1" applyAlignment="1" applyProtection="1">
      <alignment horizontal="center" vertical="center"/>
      <protection hidden="1"/>
    </xf>
    <xf numFmtId="3" fontId="15" fillId="0" borderId="0" xfId="0" applyNumberFormat="1" applyFont="1" applyAlignment="1" applyProtection="1">
      <alignment horizontal="center" vertical="center"/>
      <protection hidden="1"/>
    </xf>
    <xf numFmtId="42" fontId="5" fillId="0" borderId="13" xfId="0" applyNumberFormat="1" applyFont="1" applyBorder="1" applyAlignment="1" applyProtection="1">
      <alignment vertical="center"/>
      <protection hidden="1"/>
    </xf>
    <xf numFmtId="3" fontId="5" fillId="0" borderId="7" xfId="0" applyNumberFormat="1" applyFont="1" applyBorder="1" applyAlignment="1" applyProtection="1">
      <alignment horizontal="right" vertical="center"/>
      <protection hidden="1"/>
    </xf>
    <xf numFmtId="0" fontId="0" fillId="0" borderId="7" xfId="0" applyBorder="1" applyProtection="1">
      <protection hidden="1"/>
    </xf>
    <xf numFmtId="0" fontId="10" fillId="3" borderId="0" xfId="0" applyFont="1" applyFill="1" applyAlignment="1" applyProtection="1">
      <alignment horizontal="center"/>
      <protection hidden="1"/>
    </xf>
    <xf numFmtId="0" fontId="10" fillId="0" borderId="0" xfId="0" applyFont="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protection hidden="1"/>
    </xf>
    <xf numFmtId="0" fontId="5" fillId="0" borderId="14" xfId="0" applyFont="1" applyBorder="1" applyProtection="1">
      <protection hidden="1"/>
    </xf>
    <xf numFmtId="4" fontId="5" fillId="0" borderId="0" xfId="0" applyNumberFormat="1" applyFont="1" applyProtection="1">
      <protection hidden="1"/>
    </xf>
    <xf numFmtId="0" fontId="6" fillId="0" borderId="11" xfId="0" applyFont="1" applyBorder="1" applyAlignment="1" applyProtection="1">
      <alignment horizontal="center" vertical="center"/>
      <protection hidden="1"/>
    </xf>
    <xf numFmtId="49" fontId="7" fillId="3" borderId="10" xfId="0" applyNumberFormat="1" applyFont="1" applyFill="1" applyBorder="1" applyAlignment="1" applyProtection="1">
      <alignment horizontal="center"/>
      <protection hidden="1"/>
    </xf>
    <xf numFmtId="49" fontId="7" fillId="0" borderId="0" xfId="0" applyNumberFormat="1" applyFont="1" applyAlignment="1" applyProtection="1">
      <alignment horizontal="center"/>
      <protection hidden="1"/>
    </xf>
    <xf numFmtId="3" fontId="6" fillId="3" borderId="0" xfId="1" applyNumberFormat="1" applyFont="1" applyFill="1" applyBorder="1" applyAlignment="1" applyProtection="1">
      <alignment horizontal="center" vertical="center"/>
    </xf>
    <xf numFmtId="0" fontId="16" fillId="0" borderId="7" xfId="0" applyFont="1" applyBorder="1" applyAlignment="1" applyProtection="1">
      <alignment horizontal="left"/>
      <protection hidden="1"/>
    </xf>
    <xf numFmtId="0" fontId="4" fillId="0" borderId="15" xfId="0" applyFont="1" applyBorder="1" applyAlignment="1" applyProtection="1">
      <alignment vertical="center"/>
      <protection hidden="1"/>
    </xf>
    <xf numFmtId="0" fontId="4" fillId="0" borderId="16" xfId="0" applyFont="1" applyBorder="1" applyAlignment="1" applyProtection="1">
      <alignment vertical="center"/>
      <protection hidden="1"/>
    </xf>
    <xf numFmtId="0" fontId="15" fillId="0" borderId="16" xfId="0" applyFont="1" applyBorder="1" applyProtection="1">
      <protection hidden="1"/>
    </xf>
    <xf numFmtId="0" fontId="15" fillId="0" borderId="17" xfId="0" applyFont="1" applyBorder="1" applyProtection="1">
      <protection hidden="1"/>
    </xf>
    <xf numFmtId="0" fontId="10" fillId="3" borderId="12" xfId="0" applyFont="1" applyFill="1" applyBorder="1" applyAlignment="1" applyProtection="1">
      <alignment horizontal="center" vertical="center"/>
      <protection hidden="1"/>
    </xf>
    <xf numFmtId="0" fontId="10" fillId="3" borderId="0" xfId="0" applyFont="1" applyFill="1" applyAlignment="1" applyProtection="1">
      <alignment horizontal="center" vertical="center"/>
      <protection hidden="1"/>
    </xf>
    <xf numFmtId="41" fontId="7" fillId="0" borderId="0" xfId="0" applyNumberFormat="1" applyFont="1" applyAlignment="1" applyProtection="1">
      <alignment horizontal="right" vertical="center"/>
      <protection hidden="1"/>
    </xf>
    <xf numFmtId="42" fontId="6" fillId="3" borderId="12" xfId="1" applyNumberFormat="1" applyFont="1" applyFill="1" applyBorder="1" applyAlignment="1" applyProtection="1">
      <alignment horizontal="right" vertical="center"/>
      <protection hidden="1"/>
    </xf>
    <xf numFmtId="0" fontId="15" fillId="3" borderId="5" xfId="0" applyFont="1" applyFill="1" applyBorder="1" applyProtection="1">
      <protection hidden="1"/>
    </xf>
    <xf numFmtId="0" fontId="15" fillId="0" borderId="18" xfId="0" applyFont="1" applyBorder="1" applyProtection="1">
      <protection hidden="1"/>
    </xf>
    <xf numFmtId="42" fontId="5" fillId="3" borderId="12" xfId="1"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15" fillId="0" borderId="11" xfId="0" applyFont="1" applyBorder="1" applyAlignment="1" applyProtection="1">
      <alignment vertical="center"/>
      <protection hidden="1"/>
    </xf>
    <xf numFmtId="49" fontId="15" fillId="3" borderId="10" xfId="0" applyNumberFormat="1" applyFont="1" applyFill="1" applyBorder="1" applyAlignment="1" applyProtection="1">
      <alignment vertical="center"/>
      <protection hidden="1"/>
    </xf>
    <xf numFmtId="49" fontId="15" fillId="0" borderId="0" xfId="0" applyNumberFormat="1" applyFont="1" applyAlignment="1" applyProtection="1">
      <alignment vertical="center"/>
      <protection hidden="1"/>
    </xf>
    <xf numFmtId="0" fontId="11" fillId="3" borderId="5" xfId="0" applyFont="1" applyFill="1" applyBorder="1" applyAlignment="1" applyProtection="1">
      <alignment horizontal="center" vertical="center"/>
      <protection hidden="1"/>
    </xf>
    <xf numFmtId="0" fontId="15" fillId="3" borderId="0" xfId="0" applyFont="1" applyFill="1" applyProtection="1">
      <protection hidden="1"/>
    </xf>
    <xf numFmtId="0" fontId="6" fillId="3" borderId="0" xfId="0" applyFont="1" applyFill="1" applyAlignment="1" applyProtection="1">
      <alignment horizontal="left"/>
      <protection hidden="1"/>
    </xf>
    <xf numFmtId="0" fontId="6" fillId="3" borderId="10" xfId="0" applyFont="1" applyFill="1" applyBorder="1" applyAlignment="1" applyProtection="1">
      <alignment horizontal="left"/>
      <protection hidden="1"/>
    </xf>
    <xf numFmtId="49" fontId="17" fillId="3" borderId="10" xfId="0" applyNumberFormat="1" applyFont="1" applyFill="1" applyBorder="1" applyProtection="1">
      <protection hidden="1"/>
    </xf>
    <xf numFmtId="49" fontId="17" fillId="0" borderId="0" xfId="0" applyNumberFormat="1" applyFont="1" applyProtection="1">
      <protection hidden="1"/>
    </xf>
    <xf numFmtId="164" fontId="18" fillId="3" borderId="12" xfId="0" applyNumberFormat="1" applyFont="1" applyFill="1" applyBorder="1" applyAlignment="1" applyProtection="1">
      <alignment horizontal="center" vertical="center"/>
      <protection hidden="1"/>
    </xf>
    <xf numFmtId="0" fontId="19" fillId="3" borderId="0" xfId="0" applyFont="1" applyFill="1" applyAlignment="1" applyProtection="1">
      <alignment vertical="center"/>
      <protection hidden="1"/>
    </xf>
    <xf numFmtId="0" fontId="6" fillId="9" borderId="0" xfId="0" applyFont="1" applyFill="1" applyAlignment="1" applyProtection="1">
      <alignment horizontal="center" vertical="center"/>
      <protection hidden="1"/>
    </xf>
    <xf numFmtId="0" fontId="20" fillId="3" borderId="12" xfId="0" applyFont="1" applyFill="1" applyBorder="1" applyAlignment="1" applyProtection="1">
      <alignment vertical="center"/>
      <protection hidden="1"/>
    </xf>
    <xf numFmtId="0" fontId="0" fillId="0" borderId="24" xfId="0" applyBorder="1" applyProtection="1">
      <protection hidden="1"/>
    </xf>
    <xf numFmtId="0" fontId="15" fillId="3" borderId="23" xfId="0" applyFont="1" applyFill="1" applyBorder="1" applyProtection="1">
      <protection hidden="1"/>
    </xf>
    <xf numFmtId="0" fontId="6" fillId="3" borderId="25" xfId="0" quotePrefix="1" applyFont="1" applyFill="1" applyBorder="1" applyAlignment="1" applyProtection="1">
      <alignment horizontal="center"/>
      <protection hidden="1"/>
    </xf>
    <xf numFmtId="0" fontId="6" fillId="3" borderId="24" xfId="0" applyFont="1" applyFill="1" applyBorder="1" applyAlignment="1" applyProtection="1">
      <alignment horizontal="center"/>
      <protection hidden="1"/>
    </xf>
    <xf numFmtId="0" fontId="5" fillId="3" borderId="24" xfId="0" applyFont="1" applyFill="1" applyBorder="1" applyProtection="1">
      <protection hidden="1"/>
    </xf>
    <xf numFmtId="0" fontId="6" fillId="3" borderId="24" xfId="0" applyFont="1" applyFill="1" applyBorder="1" applyAlignment="1" applyProtection="1">
      <alignment horizontal="left"/>
      <protection hidden="1"/>
    </xf>
    <xf numFmtId="0" fontId="6" fillId="3" borderId="21" xfId="0" applyFont="1" applyFill="1" applyBorder="1" applyAlignment="1" applyProtection="1">
      <alignment horizontal="left"/>
      <protection hidden="1"/>
    </xf>
    <xf numFmtId="49" fontId="17" fillId="3" borderId="21" xfId="0" applyNumberFormat="1" applyFont="1" applyFill="1" applyBorder="1" applyProtection="1">
      <protection hidden="1"/>
    </xf>
    <xf numFmtId="0" fontId="23"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26" fillId="0" borderId="0" xfId="0" applyFont="1" applyProtection="1">
      <protection hidden="1"/>
    </xf>
    <xf numFmtId="42" fontId="6" fillId="3" borderId="11" xfId="1" applyNumberFormat="1" applyFont="1" applyFill="1" applyBorder="1" applyAlignment="1" applyProtection="1">
      <alignment horizontal="right" vertical="center"/>
      <protection hidden="1"/>
    </xf>
    <xf numFmtId="4" fontId="6" fillId="3" borderId="11" xfId="1" applyNumberFormat="1" applyFont="1" applyFill="1" applyBorder="1" applyAlignment="1" applyProtection="1">
      <alignment horizontal="center" vertical="center"/>
      <protection hidden="1"/>
    </xf>
    <xf numFmtId="6" fontId="0" fillId="10" borderId="26" xfId="0" applyNumberFormat="1" applyFill="1" applyBorder="1"/>
    <xf numFmtId="6" fontId="0" fillId="0" borderId="26" xfId="0" applyNumberFormat="1" applyBorder="1"/>
    <xf numFmtId="6" fontId="0" fillId="10" borderId="27" xfId="0" applyNumberFormat="1" applyFill="1" applyBorder="1"/>
    <xf numFmtId="0" fontId="30" fillId="0" borderId="28" xfId="0" applyFont="1" applyBorder="1" applyAlignment="1">
      <alignment horizontal="left" vertical="center" wrapText="1"/>
    </xf>
    <xf numFmtId="0" fontId="30" fillId="0" borderId="29" xfId="0" applyFont="1" applyBorder="1" applyAlignment="1">
      <alignment horizontal="left" vertical="center" wrapText="1"/>
    </xf>
    <xf numFmtId="6" fontId="30" fillId="0" borderId="29" xfId="0" applyNumberFormat="1" applyFont="1" applyBorder="1" applyAlignment="1">
      <alignment horizontal="left" vertical="center" wrapText="1"/>
    </xf>
    <xf numFmtId="6" fontId="30" fillId="0" borderId="30" xfId="0" applyNumberFormat="1" applyFont="1" applyBorder="1" applyAlignment="1">
      <alignment horizontal="left" vertical="center" wrapText="1"/>
    </xf>
    <xf numFmtId="0" fontId="6" fillId="0" borderId="0" xfId="0" applyFont="1" applyAlignment="1" applyProtection="1">
      <alignment horizontal="left" vertical="center"/>
      <protection hidden="1"/>
    </xf>
    <xf numFmtId="0" fontId="22" fillId="0" borderId="0" xfId="0" applyFont="1" applyAlignment="1" applyProtection="1">
      <alignment horizontal="center" vertical="center" wrapText="1"/>
      <protection hidden="1"/>
    </xf>
    <xf numFmtId="0" fontId="6"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6" fillId="0" borderId="11" xfId="0" applyFont="1" applyBorder="1" applyAlignment="1" applyProtection="1">
      <alignment horizontal="left" vertical="center"/>
      <protection hidden="1"/>
    </xf>
    <xf numFmtId="0" fontId="6" fillId="0" borderId="0" xfId="0" applyFont="1" applyAlignment="1" applyProtection="1">
      <alignment horizontal="left" vertical="top" wrapText="1"/>
      <protection hidden="1"/>
    </xf>
    <xf numFmtId="0" fontId="6" fillId="0" borderId="11" xfId="0" applyFont="1" applyBorder="1" applyAlignment="1" applyProtection="1">
      <alignment vertical="center"/>
      <protection hidden="1"/>
    </xf>
    <xf numFmtId="0" fontId="10" fillId="0" borderId="31"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42" fontId="5" fillId="4" borderId="33" xfId="1" applyNumberFormat="1" applyFont="1" applyFill="1" applyBorder="1" applyAlignment="1" applyProtection="1">
      <alignment horizontal="right" vertical="center"/>
    </xf>
    <xf numFmtId="42" fontId="5" fillId="0" borderId="33" xfId="1" applyNumberFormat="1" applyFont="1" applyFill="1" applyBorder="1" applyAlignment="1" applyProtection="1">
      <alignment vertical="center"/>
      <protection hidden="1"/>
    </xf>
    <xf numFmtId="0" fontId="15" fillId="0" borderId="37" xfId="0" applyFont="1" applyBorder="1" applyProtection="1">
      <protection hidden="1"/>
    </xf>
    <xf numFmtId="0" fontId="15" fillId="0" borderId="38" xfId="0" applyFont="1" applyBorder="1" applyProtection="1">
      <protection hidden="1"/>
    </xf>
    <xf numFmtId="42" fontId="6" fillId="3" borderId="32" xfId="1" applyNumberFormat="1" applyFont="1" applyFill="1" applyBorder="1" applyAlignment="1" applyProtection="1">
      <alignment horizontal="right" vertical="center"/>
      <protection hidden="1"/>
    </xf>
    <xf numFmtId="3" fontId="5" fillId="4" borderId="34" xfId="0" applyNumberFormat="1" applyFont="1" applyFill="1" applyBorder="1" applyAlignment="1" applyProtection="1">
      <alignment horizontal="center" vertical="center"/>
      <protection locked="0"/>
    </xf>
    <xf numFmtId="0" fontId="6" fillId="0" borderId="40" xfId="0" applyFont="1" applyBorder="1" applyAlignment="1" applyProtection="1">
      <alignment horizontal="center"/>
      <protection hidden="1"/>
    </xf>
    <xf numFmtId="3" fontId="6" fillId="3" borderId="32" xfId="1" applyNumberFormat="1" applyFont="1" applyFill="1" applyBorder="1" applyAlignment="1" applyProtection="1">
      <alignment horizontal="center" vertical="center"/>
      <protection hidden="1"/>
    </xf>
    <xf numFmtId="3" fontId="6" fillId="3" borderId="32" xfId="0" applyNumberFormat="1" applyFont="1" applyFill="1" applyBorder="1" applyAlignment="1" applyProtection="1">
      <alignment vertical="center"/>
      <protection hidden="1"/>
    </xf>
    <xf numFmtId="42" fontId="6" fillId="3" borderId="32" xfId="1" applyNumberFormat="1" applyFont="1" applyFill="1" applyBorder="1" applyAlignment="1" applyProtection="1">
      <alignment vertical="center"/>
      <protection hidden="1"/>
    </xf>
    <xf numFmtId="0" fontId="7" fillId="0" borderId="32" xfId="0" applyFont="1" applyBorder="1" applyAlignment="1" applyProtection="1">
      <alignment vertical="center"/>
      <protection hidden="1"/>
    </xf>
    <xf numFmtId="0" fontId="6" fillId="3" borderId="40" xfId="0" applyFont="1" applyFill="1" applyBorder="1" applyAlignment="1" applyProtection="1">
      <alignment horizontal="center"/>
      <protection hidden="1"/>
    </xf>
    <xf numFmtId="0" fontId="6" fillId="0" borderId="31" xfId="0" applyFont="1" applyBorder="1" applyAlignment="1" applyProtection="1">
      <alignment horizontal="left" vertical="center"/>
      <protection hidden="1"/>
    </xf>
    <xf numFmtId="164" fontId="5" fillId="0" borderId="42" xfId="1" applyNumberFormat="1" applyFont="1" applyFill="1" applyBorder="1" applyAlignment="1" applyProtection="1">
      <alignment vertical="center"/>
      <protection hidden="1"/>
    </xf>
    <xf numFmtId="164" fontId="5" fillId="4" borderId="33" xfId="0" applyNumberFormat="1" applyFont="1" applyFill="1" applyBorder="1" applyAlignment="1" applyProtection="1">
      <alignment horizontal="right"/>
      <protection locked="0"/>
    </xf>
    <xf numFmtId="0" fontId="5" fillId="0" borderId="42" xfId="0" applyFont="1" applyBorder="1" applyProtection="1">
      <protection hidden="1"/>
    </xf>
    <xf numFmtId="0" fontId="6" fillId="3" borderId="41" xfId="0" applyFont="1" applyFill="1" applyBorder="1" applyProtection="1">
      <protection hidden="1"/>
    </xf>
    <xf numFmtId="0" fontId="5" fillId="3" borderId="32" xfId="0" applyFont="1" applyFill="1" applyBorder="1" applyProtection="1">
      <protection hidden="1"/>
    </xf>
    <xf numFmtId="49" fontId="5" fillId="3" borderId="32" xfId="0" applyNumberFormat="1" applyFont="1" applyFill="1" applyBorder="1" applyAlignment="1" applyProtection="1">
      <alignment horizontal="center"/>
      <protection hidden="1"/>
    </xf>
    <xf numFmtId="0" fontId="4" fillId="3" borderId="32" xfId="0" applyFont="1" applyFill="1" applyBorder="1" applyProtection="1">
      <protection hidden="1"/>
    </xf>
    <xf numFmtId="0" fontId="5" fillId="0" borderId="31" xfId="0" applyFont="1" applyBorder="1" applyProtection="1">
      <protection hidden="1"/>
    </xf>
    <xf numFmtId="42" fontId="6" fillId="3" borderId="35" xfId="0" applyNumberFormat="1" applyFont="1" applyFill="1" applyBorder="1" applyAlignment="1" applyProtection="1">
      <alignment horizontal="right" vertical="center"/>
      <protection hidden="1"/>
    </xf>
    <xf numFmtId="3" fontId="15" fillId="6" borderId="43" xfId="0" applyNumberFormat="1" applyFont="1" applyFill="1" applyBorder="1" applyAlignment="1" applyProtection="1">
      <alignment horizontal="center" vertical="center"/>
      <protection hidden="1"/>
    </xf>
    <xf numFmtId="0" fontId="15" fillId="0" borderId="44" xfId="0" applyFont="1" applyBorder="1" applyProtection="1">
      <protection hidden="1"/>
    </xf>
    <xf numFmtId="0" fontId="4" fillId="0" borderId="44" xfId="0" applyFont="1" applyBorder="1" applyAlignment="1" applyProtection="1">
      <alignment vertical="center"/>
      <protection hidden="1"/>
    </xf>
    <xf numFmtId="0" fontId="4" fillId="0" borderId="45" xfId="0" applyFont="1" applyBorder="1" applyAlignment="1" applyProtection="1">
      <alignment vertical="center"/>
      <protection hidden="1"/>
    </xf>
    <xf numFmtId="41" fontId="7" fillId="0" borderId="46" xfId="0" applyNumberFormat="1" applyFont="1" applyBorder="1" applyAlignment="1" applyProtection="1">
      <alignment horizontal="right" vertical="center"/>
      <protection hidden="1"/>
    </xf>
    <xf numFmtId="41" fontId="7" fillId="0" borderId="47" xfId="0" applyNumberFormat="1" applyFont="1" applyBorder="1" applyAlignment="1" applyProtection="1">
      <alignment horizontal="right" vertical="center"/>
      <protection hidden="1"/>
    </xf>
    <xf numFmtId="41" fontId="7" fillId="0" borderId="48" xfId="0" applyNumberFormat="1" applyFont="1" applyBorder="1" applyAlignment="1" applyProtection="1">
      <alignment horizontal="right" vertical="center"/>
      <protection hidden="1"/>
    </xf>
    <xf numFmtId="0" fontId="15" fillId="0" borderId="49" xfId="0" applyFont="1" applyBorder="1" applyProtection="1">
      <protection hidden="1"/>
    </xf>
    <xf numFmtId="0" fontId="4" fillId="0" borderId="47" xfId="0" applyFont="1" applyBorder="1" applyProtection="1">
      <protection hidden="1"/>
    </xf>
    <xf numFmtId="0" fontId="4" fillId="0" borderId="48" xfId="0" applyFont="1" applyBorder="1" applyProtection="1">
      <protection hidden="1"/>
    </xf>
    <xf numFmtId="3" fontId="15" fillId="0" borderId="43" xfId="0" applyNumberFormat="1" applyFont="1" applyBorder="1" applyAlignment="1" applyProtection="1">
      <alignment horizontal="center" vertical="center"/>
      <protection hidden="1"/>
    </xf>
    <xf numFmtId="0" fontId="4" fillId="0" borderId="50" xfId="0" applyFont="1" applyBorder="1" applyAlignment="1" applyProtection="1">
      <alignment vertical="center"/>
      <protection hidden="1"/>
    </xf>
    <xf numFmtId="0" fontId="4" fillId="0" borderId="51" xfId="0" applyFont="1" applyBorder="1" applyAlignment="1" applyProtection="1">
      <alignment vertical="center"/>
      <protection hidden="1"/>
    </xf>
    <xf numFmtId="0" fontId="10" fillId="0" borderId="52" xfId="0" applyFont="1" applyBorder="1" applyAlignment="1" applyProtection="1">
      <alignment horizontal="center" vertical="center"/>
      <protection hidden="1"/>
    </xf>
    <xf numFmtId="3" fontId="15" fillId="6" borderId="53" xfId="0" applyNumberFormat="1" applyFont="1" applyFill="1" applyBorder="1" applyAlignment="1" applyProtection="1">
      <alignment horizontal="center" vertical="center"/>
      <protection hidden="1"/>
    </xf>
    <xf numFmtId="0" fontId="15" fillId="0" borderId="50" xfId="0" applyFont="1" applyBorder="1" applyProtection="1">
      <protection hidden="1"/>
    </xf>
    <xf numFmtId="0" fontId="15" fillId="7" borderId="50" xfId="0" applyFont="1" applyFill="1" applyBorder="1" applyProtection="1">
      <protection hidden="1"/>
    </xf>
    <xf numFmtId="0" fontId="15" fillId="7" borderId="51" xfId="0" applyFont="1" applyFill="1" applyBorder="1" applyProtection="1">
      <protection hidden="1"/>
    </xf>
    <xf numFmtId="41" fontId="7" fillId="0" borderId="53" xfId="0" applyNumberFormat="1" applyFont="1" applyBorder="1" applyAlignment="1" applyProtection="1">
      <alignment horizontal="right" vertical="center"/>
      <protection hidden="1"/>
    </xf>
    <xf numFmtId="3" fontId="15" fillId="0" borderId="53" xfId="0" applyNumberFormat="1" applyFont="1" applyBorder="1" applyAlignment="1" applyProtection="1">
      <alignment horizontal="center" vertical="center"/>
      <protection hidden="1"/>
    </xf>
    <xf numFmtId="0" fontId="15" fillId="0" borderId="53" xfId="0" applyFont="1" applyBorder="1" applyProtection="1">
      <protection hidden="1"/>
    </xf>
    <xf numFmtId="0" fontId="7" fillId="0" borderId="53" xfId="0" applyFont="1" applyBorder="1" applyAlignment="1" applyProtection="1">
      <alignment horizontal="right" vertical="center"/>
      <protection hidden="1"/>
    </xf>
    <xf numFmtId="0" fontId="7" fillId="0" borderId="50" xfId="0" applyFont="1" applyBorder="1" applyAlignment="1" applyProtection="1">
      <alignment horizontal="right" vertical="center"/>
      <protection hidden="1"/>
    </xf>
    <xf numFmtId="0" fontId="7" fillId="0" borderId="51" xfId="0" applyFont="1" applyBorder="1" applyAlignment="1" applyProtection="1">
      <alignment horizontal="right" vertical="center"/>
      <protection hidden="1"/>
    </xf>
    <xf numFmtId="0" fontId="6" fillId="0" borderId="55" xfId="0" applyFont="1" applyBorder="1" applyAlignment="1" applyProtection="1">
      <alignment horizontal="center"/>
      <protection hidden="1"/>
    </xf>
    <xf numFmtId="0" fontId="6" fillId="3" borderId="55" xfId="0" applyFont="1" applyFill="1" applyBorder="1" applyAlignment="1" applyProtection="1">
      <alignment horizontal="center"/>
      <protection hidden="1"/>
    </xf>
    <xf numFmtId="0" fontId="6" fillId="0" borderId="54" xfId="0" applyFont="1" applyBorder="1" applyAlignment="1" applyProtection="1">
      <alignment vertical="center"/>
      <protection hidden="1"/>
    </xf>
    <xf numFmtId="0" fontId="10" fillId="0" borderId="54" xfId="0" applyFont="1" applyBorder="1" applyAlignment="1" applyProtection="1">
      <alignment horizontal="center" vertical="center"/>
      <protection hidden="1"/>
    </xf>
    <xf numFmtId="0" fontId="9" fillId="3" borderId="54" xfId="0" applyFont="1" applyFill="1" applyBorder="1" applyAlignment="1" applyProtection="1">
      <alignment vertical="center"/>
      <protection hidden="1"/>
    </xf>
    <xf numFmtId="0" fontId="4" fillId="0" borderId="54" xfId="0" applyFont="1" applyBorder="1" applyProtection="1">
      <protection hidden="1"/>
    </xf>
    <xf numFmtId="3" fontId="6" fillId="3" borderId="54" xfId="0" applyNumberFormat="1" applyFont="1" applyFill="1" applyBorder="1" applyAlignment="1" applyProtection="1">
      <alignment vertical="center"/>
      <protection hidden="1"/>
    </xf>
    <xf numFmtId="42" fontId="6" fillId="3" borderId="54" xfId="1" applyNumberFormat="1" applyFont="1" applyFill="1" applyBorder="1" applyAlignment="1" applyProtection="1">
      <alignment vertical="center"/>
      <protection hidden="1"/>
    </xf>
    <xf numFmtId="0" fontId="5" fillId="0" borderId="54" xfId="0" applyFont="1" applyBorder="1" applyProtection="1">
      <protection hidden="1"/>
    </xf>
    <xf numFmtId="0" fontId="5" fillId="0" borderId="52" xfId="0" applyFont="1" applyBorder="1" applyProtection="1">
      <protection hidden="1"/>
    </xf>
    <xf numFmtId="0" fontId="6" fillId="0" borderId="54" xfId="0" applyFont="1" applyBorder="1" applyAlignment="1" applyProtection="1">
      <alignment horizontal="left" vertical="center"/>
      <protection hidden="1"/>
    </xf>
    <xf numFmtId="0" fontId="5" fillId="0" borderId="54" xfId="0" applyFont="1" applyBorder="1" applyAlignment="1" applyProtection="1">
      <alignment horizontal="left" vertical="center"/>
      <protection hidden="1"/>
    </xf>
    <xf numFmtId="44" fontId="12" fillId="0" borderId="54" xfId="1" applyFont="1" applyFill="1" applyBorder="1" applyAlignment="1" applyProtection="1">
      <alignment horizontal="center" vertical="center" wrapText="1"/>
      <protection hidden="1"/>
    </xf>
    <xf numFmtId="0" fontId="12" fillId="0" borderId="54" xfId="0" applyFont="1" applyBorder="1" applyAlignment="1" applyProtection="1">
      <alignment horizontal="center" vertical="center" wrapText="1"/>
      <protection hidden="1"/>
    </xf>
    <xf numFmtId="3" fontId="5" fillId="0" borderId="54" xfId="1" applyNumberFormat="1" applyFont="1" applyFill="1" applyBorder="1" applyAlignment="1" applyProtection="1">
      <alignment horizontal="center" vertical="center"/>
      <protection hidden="1"/>
    </xf>
    <xf numFmtId="3" fontId="5" fillId="0" borderId="54" xfId="0" applyNumberFormat="1" applyFont="1" applyBorder="1" applyAlignment="1" applyProtection="1">
      <alignment vertical="center"/>
      <protection hidden="1"/>
    </xf>
    <xf numFmtId="3" fontId="5" fillId="0" borderId="52" xfId="0" applyNumberFormat="1" applyFont="1" applyBorder="1" applyAlignment="1" applyProtection="1">
      <alignment vertical="center"/>
      <protection hidden="1"/>
    </xf>
    <xf numFmtId="0" fontId="6" fillId="0" borderId="54" xfId="0" applyFont="1" applyBorder="1" applyAlignment="1" applyProtection="1">
      <alignment horizontal="center"/>
      <protection hidden="1"/>
    </xf>
    <xf numFmtId="0" fontId="6" fillId="3" borderId="56" xfId="0" applyFont="1" applyFill="1" applyBorder="1" applyAlignment="1" applyProtection="1">
      <alignment horizontal="center"/>
      <protection hidden="1"/>
    </xf>
    <xf numFmtId="0" fontId="5" fillId="0" borderId="12" xfId="0" applyFont="1" applyBorder="1" applyProtection="1">
      <protection locked="0" hidden="1"/>
    </xf>
    <xf numFmtId="0" fontId="5" fillId="0" borderId="0" xfId="0" applyFont="1" applyProtection="1">
      <protection locked="0" hidden="1"/>
    </xf>
    <xf numFmtId="0" fontId="9" fillId="3" borderId="0" xfId="0" applyFont="1" applyFill="1" applyProtection="1">
      <protection locked="0" hidden="1"/>
    </xf>
    <xf numFmtId="164" fontId="5" fillId="3" borderId="12" xfId="1" applyNumberFormat="1" applyFont="1" applyFill="1" applyBorder="1" applyAlignment="1" applyProtection="1">
      <alignment vertical="center"/>
      <protection locked="0" hidden="1"/>
    </xf>
    <xf numFmtId="0" fontId="7" fillId="0" borderId="0" xfId="0" applyFont="1" applyAlignment="1" applyProtection="1">
      <alignment vertical="center"/>
      <protection locked="0" hidden="1"/>
    </xf>
    <xf numFmtId="0" fontId="4" fillId="3" borderId="5" xfId="0" applyFont="1" applyFill="1" applyBorder="1" applyProtection="1">
      <protection locked="0" hidden="1"/>
    </xf>
    <xf numFmtId="0" fontId="0" fillId="0" borderId="0" xfId="0" applyProtection="1">
      <protection locked="0" hidden="1"/>
    </xf>
    <xf numFmtId="0" fontId="5" fillId="0" borderId="0" xfId="0" applyFont="1" applyAlignment="1" applyProtection="1">
      <alignment vertical="center" wrapText="1"/>
      <protection locked="0" hidden="1"/>
    </xf>
    <xf numFmtId="0" fontId="6" fillId="0" borderId="0" xfId="0" applyFont="1" applyAlignment="1" applyProtection="1">
      <alignment horizontal="left" vertical="center" wrapText="1"/>
      <protection locked="0" hidden="1"/>
    </xf>
    <xf numFmtId="0" fontId="22" fillId="0" borderId="0" xfId="0" applyFont="1" applyAlignment="1" applyProtection="1">
      <alignment horizontal="center" vertical="center" wrapText="1"/>
      <protection locked="0" hidden="1"/>
    </xf>
    <xf numFmtId="0" fontId="25" fillId="0" borderId="0" xfId="0" applyFont="1" applyAlignment="1" applyProtection="1">
      <alignment horizontal="center" vertical="center" wrapText="1"/>
      <protection locked="0" hidden="1"/>
    </xf>
    <xf numFmtId="0" fontId="23" fillId="0" borderId="0" xfId="0" applyFont="1" applyAlignment="1" applyProtection="1">
      <alignment horizontal="center" vertical="center" wrapText="1"/>
      <protection locked="0" hidden="1"/>
    </xf>
    <xf numFmtId="0" fontId="15" fillId="0" borderId="0" xfId="0" applyFont="1" applyProtection="1">
      <protection locked="0" hidden="1"/>
    </xf>
    <xf numFmtId="6" fontId="0" fillId="10" borderId="0" xfId="0" applyNumberFormat="1" applyFill="1"/>
    <xf numFmtId="3" fontId="0" fillId="0" borderId="0" xfId="0" applyNumberFormat="1"/>
    <xf numFmtId="0" fontId="5" fillId="8" borderId="0" xfId="0" applyFont="1" applyFill="1" applyAlignment="1" applyProtection="1">
      <alignment horizontal="center" vertical="center" wrapText="1"/>
      <protection hidden="1"/>
    </xf>
    <xf numFmtId="164" fontId="0" fillId="0" borderId="0" xfId="0" applyNumberFormat="1"/>
    <xf numFmtId="0" fontId="0" fillId="0" borderId="0" xfId="0" applyAlignment="1">
      <alignment wrapText="1"/>
    </xf>
    <xf numFmtId="6" fontId="0" fillId="0" borderId="0" xfId="0" applyNumberFormat="1" applyAlignment="1">
      <alignment wrapText="1"/>
    </xf>
    <xf numFmtId="0" fontId="25" fillId="0" borderId="0" xfId="0" applyFont="1" applyAlignment="1" applyProtection="1">
      <alignment horizontal="center" vertical="center" wrapText="1"/>
      <protection hidden="1"/>
    </xf>
    <xf numFmtId="3" fontId="5" fillId="4" borderId="33" xfId="0" applyNumberFormat="1" applyFont="1" applyFill="1" applyBorder="1" applyAlignment="1">
      <alignment horizontal="center" vertical="center"/>
    </xf>
    <xf numFmtId="4" fontId="5" fillId="4" borderId="33" xfId="0" applyNumberFormat="1" applyFont="1" applyFill="1" applyBorder="1" applyAlignment="1">
      <alignment horizontal="center" vertical="center"/>
    </xf>
    <xf numFmtId="0" fontId="5" fillId="0" borderId="0" xfId="0" applyFont="1"/>
    <xf numFmtId="42" fontId="5" fillId="4" borderId="33" xfId="0" applyNumberFormat="1" applyFont="1" applyFill="1" applyBorder="1" applyAlignment="1">
      <alignment horizontal="right" vertical="center"/>
    </xf>
    <xf numFmtId="3" fontId="5" fillId="4" borderId="34" xfId="0" applyNumberFormat="1" applyFont="1" applyFill="1" applyBorder="1" applyAlignment="1">
      <alignment horizontal="center" vertical="center"/>
    </xf>
    <xf numFmtId="0" fontId="10" fillId="0" borderId="0" xfId="0" applyFont="1" applyAlignment="1">
      <alignment horizontal="center" vertical="center"/>
    </xf>
    <xf numFmtId="42" fontId="5" fillId="0" borderId="33" xfId="0" applyNumberFormat="1" applyFont="1" applyBorder="1" applyAlignment="1">
      <alignment horizontal="right" vertical="center"/>
    </xf>
    <xf numFmtId="164" fontId="5" fillId="4" borderId="33" xfId="0" applyNumberFormat="1" applyFont="1" applyFill="1" applyBorder="1" applyAlignment="1">
      <alignment horizontal="center" vertical="center"/>
    </xf>
    <xf numFmtId="6" fontId="5" fillId="4" borderId="33" xfId="0" applyNumberFormat="1" applyFont="1" applyFill="1" applyBorder="1" applyAlignment="1">
      <alignment horizontal="right" vertical="center"/>
    </xf>
    <xf numFmtId="42" fontId="5" fillId="5" borderId="33" xfId="2" applyNumberFormat="1" applyFont="1" applyFill="1" applyBorder="1" applyAlignment="1" applyProtection="1">
      <alignment horizontal="right" vertical="center"/>
      <protection hidden="1"/>
    </xf>
    <xf numFmtId="42" fontId="5" fillId="5" borderId="33" xfId="0" applyNumberFormat="1" applyFont="1" applyFill="1" applyBorder="1" applyAlignment="1">
      <alignment horizontal="right" vertical="center"/>
    </xf>
    <xf numFmtId="3" fontId="9" fillId="4" borderId="34" xfId="0" applyNumberFormat="1" applyFont="1" applyFill="1" applyBorder="1" applyAlignment="1">
      <alignment horizontal="center" vertical="center"/>
    </xf>
    <xf numFmtId="42" fontId="5" fillId="4" borderId="33" xfId="0" applyNumberFormat="1" applyFont="1" applyFill="1" applyBorder="1" applyAlignment="1">
      <alignment horizontal="right"/>
    </xf>
    <xf numFmtId="3" fontId="9" fillId="0" borderId="34" xfId="0" applyNumberFormat="1" applyFont="1" applyBorder="1" applyAlignment="1">
      <alignment horizontal="center" vertical="center"/>
    </xf>
    <xf numFmtId="0" fontId="5" fillId="4" borderId="35" xfId="0" applyFont="1" applyFill="1" applyBorder="1"/>
    <xf numFmtId="0" fontId="5" fillId="4" borderId="32" xfId="0" applyFont="1" applyFill="1" applyBorder="1"/>
    <xf numFmtId="0" fontId="0" fillId="4" borderId="32" xfId="0" applyFill="1" applyBorder="1"/>
    <xf numFmtId="0" fontId="0" fillId="4" borderId="36" xfId="0" applyFill="1" applyBorder="1"/>
    <xf numFmtId="0" fontId="5" fillId="4" borderId="35" xfId="0" applyFont="1" applyFill="1" applyBorder="1" applyAlignment="1">
      <alignment horizontal="left"/>
    </xf>
    <xf numFmtId="0" fontId="5" fillId="4" borderId="32" xfId="0" applyFont="1" applyFill="1" applyBorder="1" applyAlignment="1">
      <alignment horizontal="left"/>
    </xf>
    <xf numFmtId="0" fontId="5" fillId="4" borderId="36" xfId="0" applyFont="1" applyFill="1" applyBorder="1" applyAlignment="1">
      <alignment horizontal="left"/>
    </xf>
    <xf numFmtId="0" fontId="6" fillId="3" borderId="31" xfId="0" applyFont="1" applyFill="1" applyBorder="1" applyAlignment="1" applyProtection="1">
      <alignment horizontal="left" vertical="center"/>
      <protection hidden="1"/>
    </xf>
    <xf numFmtId="0" fontId="6" fillId="3" borderId="11" xfId="0" applyFont="1" applyFill="1" applyBorder="1" applyAlignment="1" applyProtection="1">
      <alignment horizontal="left" vertical="center"/>
      <protection hidden="1"/>
    </xf>
    <xf numFmtId="0" fontId="5" fillId="0" borderId="7" xfId="0" applyFont="1" applyBorder="1" applyAlignment="1">
      <alignment horizontal="left"/>
    </xf>
    <xf numFmtId="0" fontId="0" fillId="0" borderId="7" xfId="0" applyBorder="1"/>
    <xf numFmtId="0" fontId="0" fillId="0" borderId="6" xfId="0" applyBorder="1"/>
    <xf numFmtId="0" fontId="9" fillId="0" borderId="35" xfId="0" applyFont="1" applyBorder="1" applyAlignment="1" applyProtection="1">
      <alignment horizontal="left" vertical="center" wrapText="1" indent="2"/>
      <protection hidden="1"/>
    </xf>
    <xf numFmtId="0" fontId="9" fillId="0" borderId="32" xfId="0" applyFont="1" applyBorder="1" applyAlignment="1" applyProtection="1">
      <alignment horizontal="left" vertical="center" wrapText="1" indent="2"/>
      <protection hidden="1"/>
    </xf>
    <xf numFmtId="0" fontId="9" fillId="0" borderId="36" xfId="0" applyFont="1" applyBorder="1" applyAlignment="1" applyProtection="1">
      <alignment horizontal="left" vertical="center" wrapText="1" indent="2"/>
      <protection hidden="1"/>
    </xf>
    <xf numFmtId="0" fontId="14" fillId="0" borderId="35" xfId="0" applyFont="1" applyBorder="1" applyAlignment="1" applyProtection="1">
      <alignment horizontal="left" vertical="center" wrapText="1"/>
      <protection hidden="1"/>
    </xf>
    <xf numFmtId="0" fontId="14" fillId="0" borderId="32" xfId="0" applyFont="1" applyBorder="1" applyAlignment="1" applyProtection="1">
      <alignment horizontal="left" vertical="center" wrapText="1"/>
      <protection hidden="1"/>
    </xf>
    <xf numFmtId="0" fontId="14" fillId="0" borderId="36" xfId="0" applyFont="1" applyBorder="1" applyAlignment="1" applyProtection="1">
      <alignment horizontal="left" vertical="center" wrapText="1"/>
      <protection hidden="1"/>
    </xf>
    <xf numFmtId="0" fontId="6" fillId="0" borderId="54" xfId="0" applyFont="1" applyBorder="1" applyAlignment="1" applyProtection="1">
      <alignment vertical="center"/>
      <protection hidden="1"/>
    </xf>
    <xf numFmtId="0" fontId="6" fillId="0" borderId="52" xfId="0" applyFont="1" applyBorder="1" applyAlignment="1" applyProtection="1">
      <alignment vertical="center"/>
      <protection hidden="1"/>
    </xf>
    <xf numFmtId="0" fontId="6" fillId="3" borderId="39" xfId="0" applyFont="1" applyFill="1" applyBorder="1" applyAlignment="1" applyProtection="1">
      <alignment horizontal="left" vertical="center"/>
      <protection hidden="1"/>
    </xf>
    <xf numFmtId="0" fontId="6" fillId="3" borderId="33" xfId="0" applyFont="1" applyFill="1" applyBorder="1" applyAlignment="1" applyProtection="1">
      <alignment horizontal="left" vertical="center"/>
      <protection hidden="1"/>
    </xf>
    <xf numFmtId="0" fontId="0" fillId="0" borderId="33" xfId="0" applyBorder="1" applyAlignment="1">
      <alignment vertical="center"/>
    </xf>
    <xf numFmtId="0" fontId="0" fillId="0" borderId="35" xfId="0" applyBorder="1" applyAlignment="1">
      <alignment vertical="center"/>
    </xf>
    <xf numFmtId="0" fontId="6" fillId="0" borderId="35" xfId="0" applyFont="1" applyBorder="1" applyAlignment="1" applyProtection="1">
      <alignment vertical="center" wrapText="1"/>
      <protection hidden="1"/>
    </xf>
    <xf numFmtId="0" fontId="6" fillId="0" borderId="32" xfId="0" applyFont="1" applyBorder="1" applyAlignment="1" applyProtection="1">
      <alignment vertical="center" wrapText="1"/>
      <protection hidden="1"/>
    </xf>
    <xf numFmtId="0" fontId="6" fillId="0" borderId="36" xfId="0" applyFont="1" applyBorder="1" applyAlignment="1" applyProtection="1">
      <alignment vertical="center" wrapText="1"/>
      <protection hidden="1"/>
    </xf>
    <xf numFmtId="0" fontId="6" fillId="0" borderId="0" xfId="0" applyFont="1" applyAlignment="1" applyProtection="1">
      <alignment horizontal="left" vertical="center"/>
      <protection hidden="1"/>
    </xf>
    <xf numFmtId="0" fontId="27" fillId="0" borderId="2" xfId="3" applyBorder="1" applyAlignment="1" applyProtection="1">
      <alignment horizontal="right"/>
      <protection hidden="1"/>
    </xf>
    <xf numFmtId="0" fontId="22" fillId="0" borderId="0" xfId="0" applyFont="1" applyAlignment="1" applyProtection="1">
      <alignment horizontal="center" vertical="center" wrapText="1"/>
      <protection hidden="1"/>
    </xf>
    <xf numFmtId="166" fontId="5"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5" fillId="9" borderId="0" xfId="0" applyFont="1" applyFill="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5" fillId="8" borderId="0" xfId="0" applyFont="1" applyFill="1" applyAlignment="1" applyProtection="1">
      <alignment horizontal="center" vertical="center" wrapText="1"/>
      <protection locked="0" hidden="1"/>
    </xf>
    <xf numFmtId="0" fontId="5" fillId="8" borderId="0" xfId="0" applyFont="1" applyFill="1" applyAlignment="1" applyProtection="1">
      <alignment horizontal="center" vertical="center"/>
      <protection hidden="1"/>
    </xf>
    <xf numFmtId="0" fontId="6"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6" fillId="8" borderId="21" xfId="0" applyFont="1" applyFill="1" applyBorder="1" applyAlignment="1" applyProtection="1">
      <alignment horizontal="center" vertical="center"/>
      <protection hidden="1"/>
    </xf>
    <xf numFmtId="0" fontId="0" fillId="0" borderId="24" xfId="0" applyBorder="1"/>
    <xf numFmtId="0" fontId="0" fillId="0" borderId="23" xfId="0" applyBorder="1"/>
    <xf numFmtId="0" fontId="0" fillId="0" borderId="4" xfId="0" applyBorder="1"/>
    <xf numFmtId="0" fontId="0" fillId="0" borderId="2" xfId="0" applyBorder="1"/>
    <xf numFmtId="0" fontId="0" fillId="0" borderId="3" xfId="0" applyBorder="1"/>
    <xf numFmtId="0" fontId="5" fillId="8" borderId="0" xfId="0" applyFont="1" applyFill="1" applyAlignment="1" applyProtection="1">
      <alignment horizontal="center" vertical="center" wrapText="1"/>
      <protection hidden="1"/>
    </xf>
    <xf numFmtId="0" fontId="0" fillId="0" borderId="0" xfId="0"/>
    <xf numFmtId="0" fontId="6" fillId="3" borderId="23" xfId="0" applyFont="1" applyFill="1" applyBorder="1" applyAlignment="1" applyProtection="1">
      <alignment horizontal="center"/>
      <protection hidden="1"/>
    </xf>
    <xf numFmtId="0" fontId="0" fillId="0" borderId="5" xfId="0" applyBorder="1" applyAlignment="1">
      <alignment horizontal="center"/>
    </xf>
    <xf numFmtId="0" fontId="0" fillId="0" borderId="19" xfId="0" applyBorder="1" applyAlignment="1">
      <alignment horizontal="center"/>
    </xf>
    <xf numFmtId="0" fontId="6" fillId="8" borderId="22" xfId="0" applyFont="1" applyFill="1" applyBorder="1" applyAlignment="1" applyProtection="1">
      <alignment horizontal="center" vertical="center" wrapText="1"/>
      <protection hidden="1"/>
    </xf>
    <xf numFmtId="0" fontId="6" fillId="8" borderId="20" xfId="0" applyFont="1" applyFill="1" applyBorder="1" applyAlignment="1" applyProtection="1">
      <alignment horizontal="center" vertical="center" wrapText="1"/>
      <protection hidden="1"/>
    </xf>
    <xf numFmtId="0" fontId="21" fillId="3" borderId="24" xfId="0" applyFont="1" applyFill="1" applyBorder="1" applyAlignment="1" applyProtection="1">
      <alignment vertical="center"/>
      <protection hidden="1"/>
    </xf>
    <xf numFmtId="0" fontId="6" fillId="0" borderId="21"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165" fontId="6"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5" fillId="4" borderId="33" xfId="0" applyFont="1" applyFill="1" applyBorder="1" applyAlignment="1">
      <alignment horizontal="left"/>
    </xf>
    <xf numFmtId="0" fontId="6" fillId="0" borderId="11" xfId="0" applyFont="1" applyBorder="1" applyAlignment="1" applyProtection="1">
      <alignment horizontal="left" vertical="center"/>
      <protection hidden="1"/>
    </xf>
    <xf numFmtId="0" fontId="5" fillId="0" borderId="7" xfId="0" applyFont="1" applyBorder="1" applyProtection="1">
      <protection hidden="1"/>
    </xf>
    <xf numFmtId="0" fontId="6" fillId="3" borderId="41" xfId="0" applyFont="1" applyFill="1" applyBorder="1" applyAlignment="1" applyProtection="1">
      <alignment horizontal="left" vertical="center"/>
      <protection hidden="1"/>
    </xf>
    <xf numFmtId="0" fontId="6" fillId="3" borderId="32" xfId="0" applyFont="1" applyFill="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5" fillId="4" borderId="33" xfId="0" applyFont="1" applyFill="1" applyBorder="1" applyProtection="1">
      <protection hidden="1"/>
    </xf>
    <xf numFmtId="0" fontId="0" fillId="4" borderId="33" xfId="0" applyFill="1" applyBorder="1"/>
    <xf numFmtId="0" fontId="6" fillId="0" borderId="0" xfId="0" applyFont="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10" fontId="6" fillId="4" borderId="35" xfId="0" applyNumberFormat="1" applyFont="1" applyFill="1" applyBorder="1" applyAlignment="1" applyProtection="1">
      <alignment horizontal="center"/>
      <protection locked="0"/>
    </xf>
    <xf numFmtId="10" fontId="6" fillId="4" borderId="36" xfId="0" applyNumberFormat="1" applyFont="1" applyFill="1" applyBorder="1" applyAlignment="1" applyProtection="1">
      <alignment horizontal="center"/>
      <protection locked="0"/>
    </xf>
    <xf numFmtId="0" fontId="6" fillId="0" borderId="11" xfId="0" applyFont="1" applyBorder="1" applyAlignment="1" applyProtection="1">
      <alignment vertical="center"/>
      <protection hidden="1"/>
    </xf>
    <xf numFmtId="0" fontId="5"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cellXfs>
  <cellStyles count="4">
    <cellStyle name="Currency 2 2" xfId="1" xr:uid="{7CBB029E-91AD-40B8-BF6F-9D58593325A6}"/>
    <cellStyle name="Currency 2 2 2" xfId="2" xr:uid="{69CD6E64-9546-4CEF-99F9-524C5D4EA804}"/>
    <cellStyle name="Hyperlink" xfId="3" builtinId="8"/>
    <cellStyle name="Normal" xfId="0" builtinId="0"/>
  </cellStyles>
  <dxfs count="533">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7169" name="Check Box 1" descr="CheckBox"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7170" name="Check Box 2" descr="CheckBox"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7171" name="Check Box 3" descr="CheckBox"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7172" name="Check Box 4" descr="CheckBox"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7173" name="Check Box 5" descr="CheckBox"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7174" name="Check Box 6" descr="CheckBox"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7175" name="Check Box 7" descr="CheckBox"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7176" name="Check Box 8" descr="CheckBox"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7177" name="Check Box 9" descr="CheckBox"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7178" name="Check Box 10" descr="CheckBox"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7179" name="Check Box 11" descr="CheckBox"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7180" name="Check Box 12" descr="CheckBox"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7181" name="Check Box 13" descr="CheckBox"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7182" name="Check Box 14" descr="CheckBox"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7183" name="Check Box 15" descr="CheckBox"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7184" name="Check Box 16" descr="CheckBox"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ssgov.sharepoint.com/personal/allison_d_pickens_mass_gov/Documents/Desktop/FC509%20and%20FC510%20FY23%20Continuation%20Documents/509-track1-partii-budget%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row r="13">
          <cell r="D13">
            <v>0</v>
          </cell>
        </row>
        <row r="17">
          <cell r="D17">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4B027E-4E4B-4F10-B2F1-5834DFE31985}" name="Table3" displayName="Table3" ref="A1:I4" totalsRowShown="0">
  <autoFilter ref="A1:I4" xr:uid="{3F4B027E-4E4B-4F10-B2F1-5834DFE31985}"/>
  <tableColumns count="9">
    <tableColumn id="1" xr3:uid="{47680316-1DEB-4A07-B6DA-B69EA48C3F29}" name="Column1"/>
    <tableColumn id="2" xr3:uid="{2EF72249-8A89-4BC9-A00F-A0731B4E9B02}" name="Column2"/>
    <tableColumn id="4" xr3:uid="{A7332861-A9C9-4344-A0C5-3B37729F38FA}" name="Column3" dataDxfId="6"/>
    <tableColumn id="5" xr3:uid="{5B274FC6-9206-456A-B0B2-33F0D5AD3292}" name="Column4" dataDxfId="5"/>
    <tableColumn id="6" xr3:uid="{94378187-D2AB-4066-B565-AC08B8574F28}" name="Column5" dataDxfId="4"/>
    <tableColumn id="7" xr3:uid="{F388B98F-59CD-49C6-BBFF-4A8D8372F89A}" name="Column6" dataDxfId="3"/>
    <tableColumn id="10" xr3:uid="{34491D7D-65DA-44D9-A4B1-813626740A71}" name="Column7" dataDxfId="2"/>
    <tableColumn id="8" xr3:uid="{383F3B4D-615A-493C-9A2C-C333C47D248D}" name="Column8" dataDxfId="1"/>
    <tableColumn id="9" xr3:uid="{2C0584BB-3C34-4645-BC10-7F1FC7821F35}" name="Column9"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workbookViewId="0">
      <selection activeCell="C3" sqref="C3"/>
    </sheetView>
  </sheetViews>
  <sheetFormatPr defaultColWidth="8.7109375" defaultRowHeight="15" x14ac:dyDescent="0.25"/>
  <cols>
    <col min="1" max="1" width="79.140625" customWidth="1"/>
    <col min="2" max="2" width="8.7109375" customWidth="1"/>
  </cols>
  <sheetData>
    <row r="1" spans="1:1" ht="255.75" thickBot="1" x14ac:dyDescent="0.3">
      <c r="A1" s="5" t="s">
        <v>72</v>
      </c>
    </row>
    <row r="2" spans="1:1" ht="14.45" customHeight="1" x14ac:dyDescent="0.25"/>
    <row r="3" spans="1:1" ht="14.45" customHeight="1" x14ac:dyDescent="0.25"/>
    <row r="4" spans="1:1" ht="14.45" customHeight="1" x14ac:dyDescent="0.25"/>
    <row r="5" spans="1:1" ht="14.45" customHeight="1" x14ac:dyDescent="0.25"/>
  </sheetData>
  <sheetProtection algorithmName="SHA-512" hashValue="KbntngeBTOeE0hUCrN5z8szgOnRPijjzYU5H607sMKD0it8M7+GLT/H3BKPgjtPgENDnFa3BH/9NuFnd3ZIgFQ==" saltValue="iPYni7f+TG04uR+HujuyU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AED4-8CC8-4A7D-B51B-0E88D181F0ED}">
  <sheetPr>
    <tabColor theme="9" tint="0.39997558519241921"/>
  </sheetPr>
  <dimension ref="A1:E23"/>
  <sheetViews>
    <sheetView zoomScaleNormal="100" workbookViewId="0">
      <selection activeCell="B2" sqref="B2"/>
    </sheetView>
  </sheetViews>
  <sheetFormatPr defaultRowHeight="15" x14ac:dyDescent="0.25"/>
  <cols>
    <col min="1" max="1" width="29.28515625" customWidth="1"/>
    <col min="2" max="2" width="18.5703125" customWidth="1"/>
    <col min="3" max="3" width="18.140625" customWidth="1"/>
    <col min="4" max="4" width="16.42578125" customWidth="1"/>
    <col min="5" max="5" width="41.85546875" customWidth="1"/>
  </cols>
  <sheetData>
    <row r="1" spans="1:5" x14ac:dyDescent="0.25">
      <c r="A1" s="2" t="s">
        <v>0</v>
      </c>
      <c r="B1" s="4" t="s">
        <v>69</v>
      </c>
      <c r="C1" s="3" t="s">
        <v>63</v>
      </c>
      <c r="D1" s="3" t="s">
        <v>66</v>
      </c>
    </row>
    <row r="2" spans="1:5" x14ac:dyDescent="0.25">
      <c r="A2" s="2" t="s">
        <v>70</v>
      </c>
      <c r="B2" s="4"/>
      <c r="C2" s="2" t="s">
        <v>1</v>
      </c>
      <c r="D2" s="2" t="s">
        <v>62</v>
      </c>
      <c r="E2" s="2"/>
    </row>
    <row r="3" spans="1:5" x14ac:dyDescent="0.25">
      <c r="A3" s="2"/>
      <c r="C3" s="2"/>
      <c r="D3" s="2"/>
      <c r="E3" s="2"/>
    </row>
    <row r="4" spans="1:5" x14ac:dyDescent="0.25">
      <c r="A4" s="2" t="s">
        <v>64</v>
      </c>
      <c r="D4" s="2"/>
      <c r="E4" s="2"/>
    </row>
    <row r="5" spans="1:5" x14ac:dyDescent="0.25">
      <c r="A5" t="s">
        <v>3</v>
      </c>
      <c r="C5" s="262">
        <f>VLOOKUP(B1,Table3[],8)</f>
        <v>5000</v>
      </c>
      <c r="D5" s="2"/>
      <c r="E5" s="2"/>
    </row>
    <row r="6" spans="1:5" x14ac:dyDescent="0.25">
      <c r="A6" s="2"/>
      <c r="D6" s="2"/>
      <c r="E6" s="2"/>
    </row>
    <row r="7" spans="1:5" x14ac:dyDescent="0.25">
      <c r="A7" s="2" t="s">
        <v>2</v>
      </c>
    </row>
    <row r="8" spans="1:5" x14ac:dyDescent="0.25">
      <c r="A8" t="s">
        <v>3</v>
      </c>
      <c r="C8" s="1">
        <f>VLOOKUP(B1,Table3[],6)</f>
        <v>15000</v>
      </c>
      <c r="D8" s="263"/>
    </row>
    <row r="9" spans="1:5" x14ac:dyDescent="0.25">
      <c r="C9" s="262"/>
    </row>
    <row r="10" spans="1:5" x14ac:dyDescent="0.25">
      <c r="A10" s="2" t="s">
        <v>4</v>
      </c>
      <c r="C10" s="1"/>
      <c r="D10" s="1"/>
    </row>
    <row r="11" spans="1:5" x14ac:dyDescent="0.25">
      <c r="A11" t="s">
        <v>5</v>
      </c>
      <c r="C11" s="262">
        <v>5000</v>
      </c>
      <c r="D11" s="262"/>
    </row>
    <row r="13" spans="1:5" x14ac:dyDescent="0.25">
      <c r="D13" s="1"/>
    </row>
    <row r="14" spans="1:5" x14ac:dyDescent="0.25">
      <c r="A14" s="2" t="s">
        <v>6</v>
      </c>
    </row>
    <row r="15" spans="1:5" x14ac:dyDescent="0.25">
      <c r="A15" t="s">
        <v>7</v>
      </c>
      <c r="C15" s="262">
        <f>VLOOKUP(B1,Table3[],3)</f>
        <v>40000</v>
      </c>
      <c r="D15" s="1">
        <f>VLOOKUP(B1,Table3[],2)</f>
        <v>5000</v>
      </c>
    </row>
    <row r="17" spans="1:5" ht="30" x14ac:dyDescent="0.25">
      <c r="A17" s="3" t="s">
        <v>8</v>
      </c>
    </row>
    <row r="18" spans="1:5" x14ac:dyDescent="0.25">
      <c r="A18" t="s">
        <v>7</v>
      </c>
      <c r="C18" s="1">
        <f>VLOOKUP(B1,Table3[],5)</f>
        <v>118000</v>
      </c>
      <c r="D18" s="264">
        <f>VLOOKUP(B1,Table3[],7)</f>
        <v>13000</v>
      </c>
    </row>
    <row r="20" spans="1:5" x14ac:dyDescent="0.25">
      <c r="A20" s="2" t="s">
        <v>9</v>
      </c>
    </row>
    <row r="21" spans="1:5" x14ac:dyDescent="0.25">
      <c r="A21" t="s">
        <v>7</v>
      </c>
      <c r="C21" s="262">
        <f>VLOOKUP(B1,Table3[],4)</f>
        <v>20000</v>
      </c>
      <c r="D21" s="262">
        <f>VLOOKUP(B1,Table3[],8)</f>
        <v>5000</v>
      </c>
    </row>
    <row r="23" spans="1:5" x14ac:dyDescent="0.25">
      <c r="A23" s="2" t="s">
        <v>10</v>
      </c>
      <c r="C23" s="1">
        <f>SUM(C5,C8,C11,C15,C18,C21)</f>
        <v>203000</v>
      </c>
      <c r="D23" s="1">
        <f>SUM(D15,D18,D21)</f>
        <v>23000</v>
      </c>
      <c r="E23" s="1">
        <f>SUM(C23:D23)</f>
        <v>226000</v>
      </c>
    </row>
  </sheetData>
  <sheetProtection algorithmName="SHA-512" hashValue="QHWViUWrAZEDFO0xSarOTMEx5jRhCFRL/P6ndsrVDpTUQFDDXk/052iESQXYwxBXj0deiHJ1y6jCP7zPB0T46A==" saltValue="I+twQMEeNizbgKW3Y5O++Q==" spinCount="100000" sheet="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Invalid Entry" error="Please select your district from the list." promptTitle="District" prompt="Please select your district from the list." xr:uid="{FF7FDA4E-2975-4292-A324-2A00B0026E7F}">
          <x14:formula1>
            <xm:f>Notes!$A$2:$A$4</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tabSelected="1" topLeftCell="A3" zoomScaleNormal="100" workbookViewId="0">
      <selection activeCell="F3" sqref="F3:G3"/>
    </sheetView>
  </sheetViews>
  <sheetFormatPr defaultColWidth="9.140625" defaultRowHeight="15" x14ac:dyDescent="0.25"/>
  <cols>
    <col min="1" max="1" width="4" style="6" customWidth="1"/>
    <col min="2" max="2" width="1.42578125" style="6" customWidth="1"/>
    <col min="3" max="3" width="3.85546875" style="6" customWidth="1"/>
    <col min="4" max="4" width="2.85546875" style="6" customWidth="1"/>
    <col min="5" max="5" width="3" style="6" customWidth="1"/>
    <col min="6" max="6" width="15.42578125" style="6" customWidth="1"/>
    <col min="7" max="7" width="17.85546875" style="6" customWidth="1"/>
    <col min="8" max="8" width="4.85546875" style="6" customWidth="1"/>
    <col min="9" max="9" width="9.85546875" style="6" customWidth="1"/>
    <col min="10" max="10" width="8.5703125" style="6" customWidth="1"/>
    <col min="11" max="11" width="6.85546875" style="6" customWidth="1"/>
    <col min="12" max="14" width="6.85546875" style="6" hidden="1" customWidth="1"/>
    <col min="15" max="15" width="2.42578125" style="6" customWidth="1"/>
    <col min="16" max="16" width="12.5703125" style="6" customWidth="1"/>
    <col min="17" max="17" width="2.140625" style="6" customWidth="1"/>
    <col min="18" max="26" width="13.140625" style="6" hidden="1" customWidth="1"/>
    <col min="27" max="27" width="28.42578125" style="6" customWidth="1"/>
    <col min="28" max="16384" width="9.140625" style="6"/>
  </cols>
  <sheetData>
    <row r="1" spans="1:27" ht="6" customHeight="1" thickBot="1" x14ac:dyDescent="0.3">
      <c r="A1" s="9"/>
      <c r="B1" s="9"/>
      <c r="C1" s="8"/>
      <c r="D1" s="8"/>
      <c r="E1" s="8"/>
      <c r="F1" s="8"/>
      <c r="G1" s="8"/>
      <c r="H1" s="8"/>
      <c r="I1" s="8"/>
      <c r="J1" s="8"/>
      <c r="K1" s="8"/>
      <c r="L1" s="8"/>
      <c r="M1" s="8"/>
      <c r="N1" s="8"/>
      <c r="O1" s="8"/>
      <c r="P1" s="8"/>
      <c r="Q1" s="8"/>
      <c r="R1" s="8"/>
      <c r="S1" s="308"/>
      <c r="T1" s="308"/>
      <c r="U1" s="308"/>
      <c r="V1" s="308"/>
      <c r="W1" s="308"/>
      <c r="X1" s="308"/>
      <c r="Y1" s="161"/>
    </row>
    <row r="2" spans="1:27" ht="8.25" customHeight="1" x14ac:dyDescent="0.25">
      <c r="A2" s="158"/>
      <c r="B2" s="158"/>
      <c r="C2" s="309"/>
      <c r="D2" s="309"/>
      <c r="E2" s="309"/>
      <c r="F2" s="309"/>
      <c r="G2" s="309"/>
      <c r="H2" s="309"/>
      <c r="I2" s="309"/>
      <c r="J2" s="309"/>
      <c r="K2" s="309"/>
      <c r="L2" s="309"/>
      <c r="M2" s="309"/>
      <c r="N2" s="309"/>
      <c r="O2" s="309"/>
      <c r="P2" s="309"/>
      <c r="Q2" s="309"/>
      <c r="R2" s="309"/>
      <c r="S2" s="309"/>
      <c r="T2" s="99"/>
      <c r="U2" s="99"/>
      <c r="V2" s="99"/>
      <c r="W2" s="99"/>
      <c r="X2" s="99"/>
      <c r="Y2" s="99"/>
    </row>
    <row r="3" spans="1:27" ht="26.25" customHeight="1" x14ac:dyDescent="0.25">
      <c r="A3" s="158"/>
      <c r="B3" s="318" t="s">
        <v>11</v>
      </c>
      <c r="C3" s="319"/>
      <c r="D3" s="319"/>
      <c r="E3" s="319"/>
      <c r="F3" s="316"/>
      <c r="G3" s="316"/>
      <c r="H3" s="253"/>
      <c r="I3" s="254" t="s">
        <v>12</v>
      </c>
      <c r="J3" s="255"/>
      <c r="K3" s="316"/>
      <c r="L3" s="316"/>
      <c r="M3" s="316"/>
      <c r="N3" s="316"/>
      <c r="O3" s="316"/>
      <c r="P3" s="316"/>
      <c r="R3" s="314"/>
      <c r="S3" s="315"/>
      <c r="T3" s="99"/>
      <c r="U3" s="99"/>
      <c r="V3" s="99"/>
      <c r="W3" s="99"/>
      <c r="X3" s="99"/>
      <c r="Y3" s="99"/>
    </row>
    <row r="4" spans="1:27" ht="7.35" customHeight="1" x14ac:dyDescent="0.25">
      <c r="A4" s="158"/>
      <c r="B4" s="158"/>
      <c r="C4" s="113"/>
      <c r="D4" s="113"/>
      <c r="E4" s="113"/>
      <c r="F4" s="256"/>
      <c r="G4" s="256"/>
      <c r="H4" s="256"/>
      <c r="I4" s="254"/>
      <c r="J4" s="255"/>
      <c r="K4" s="256"/>
      <c r="L4" s="256"/>
      <c r="M4" s="256"/>
      <c r="N4" s="256"/>
      <c r="O4" s="257"/>
      <c r="P4" s="252"/>
      <c r="S4" s="172"/>
      <c r="T4" s="99"/>
      <c r="U4" s="99"/>
      <c r="V4" s="99"/>
      <c r="W4" s="99"/>
      <c r="X4" s="99"/>
      <c r="Y4" s="99"/>
    </row>
    <row r="5" spans="1:27" ht="28.5" customHeight="1" x14ac:dyDescent="0.25">
      <c r="A5" s="158"/>
      <c r="B5" s="318" t="s">
        <v>13</v>
      </c>
      <c r="C5" s="319"/>
      <c r="D5" s="319"/>
      <c r="E5" s="319"/>
      <c r="F5" s="261">
        <v>2024</v>
      </c>
      <c r="G5" s="265"/>
      <c r="H5" s="265"/>
      <c r="I5" s="173" t="s">
        <v>14</v>
      </c>
      <c r="J5" s="160"/>
      <c r="K5" s="317">
        <v>508</v>
      </c>
      <c r="L5" s="317"/>
      <c r="M5" s="317"/>
      <c r="N5" s="317"/>
      <c r="O5" s="317"/>
      <c r="P5" s="317"/>
      <c r="R5" s="310"/>
      <c r="S5" s="311"/>
      <c r="T5" s="99"/>
      <c r="U5" s="99"/>
      <c r="V5" s="99"/>
      <c r="W5" s="99"/>
      <c r="X5" s="99"/>
      <c r="Y5" s="99"/>
    </row>
    <row r="6" spans="1:27" ht="6.75" customHeight="1" x14ac:dyDescent="0.25">
      <c r="A6" s="158"/>
      <c r="B6" s="158"/>
      <c r="C6" s="157"/>
      <c r="D6" s="157"/>
      <c r="E6" s="157"/>
      <c r="F6" s="157"/>
      <c r="G6" s="157"/>
      <c r="H6" s="157"/>
      <c r="I6" s="173"/>
      <c r="J6" s="160"/>
      <c r="K6" s="159"/>
      <c r="L6" s="157"/>
      <c r="M6" s="157"/>
      <c r="N6" s="157"/>
      <c r="O6" s="157"/>
      <c r="S6" s="172"/>
      <c r="T6" s="99"/>
      <c r="U6" s="99"/>
      <c r="V6" s="99"/>
      <c r="W6" s="99"/>
      <c r="X6" s="99"/>
      <c r="Y6" s="99"/>
    </row>
    <row r="7" spans="1:27" ht="28.5" customHeight="1" x14ac:dyDescent="0.25">
      <c r="A7" s="158"/>
      <c r="B7" s="318"/>
      <c r="C7" s="319"/>
      <c r="D7" s="319"/>
      <c r="E7" s="319"/>
      <c r="F7" s="157"/>
      <c r="G7" s="157"/>
      <c r="H7" s="157"/>
      <c r="I7" s="173" t="s">
        <v>15</v>
      </c>
      <c r="J7" s="172"/>
      <c r="K7" s="326" t="s">
        <v>71</v>
      </c>
      <c r="L7" s="326"/>
      <c r="M7" s="326"/>
      <c r="N7" s="326"/>
      <c r="O7" s="326"/>
      <c r="P7" s="326"/>
      <c r="Q7" s="327"/>
      <c r="R7" s="327"/>
      <c r="S7" s="327"/>
      <c r="T7" s="327"/>
      <c r="U7" s="327"/>
      <c r="V7" s="327"/>
      <c r="W7" s="327"/>
      <c r="X7" s="327"/>
      <c r="Y7" s="327"/>
      <c r="Z7" s="327"/>
      <c r="AA7" s="327"/>
    </row>
    <row r="8" spans="1:27" ht="12" customHeight="1" thickBot="1" x14ac:dyDescent="0.3">
      <c r="A8" s="158"/>
      <c r="B8" s="173"/>
      <c r="C8" s="174"/>
      <c r="D8" s="174"/>
      <c r="E8" s="174"/>
      <c r="F8" s="157"/>
      <c r="G8" s="157"/>
      <c r="H8" s="157"/>
      <c r="I8" s="173"/>
      <c r="J8" s="172"/>
      <c r="K8" s="173"/>
      <c r="L8" s="173"/>
      <c r="M8" s="173"/>
      <c r="N8" s="173"/>
      <c r="O8" s="173"/>
      <c r="P8" s="173"/>
      <c r="R8" s="312"/>
      <c r="S8" s="313"/>
      <c r="T8" s="99"/>
      <c r="U8" s="99"/>
      <c r="V8" s="99"/>
      <c r="W8" s="99"/>
      <c r="X8" s="99"/>
      <c r="Y8" s="99"/>
    </row>
    <row r="9" spans="1:27" ht="16.5" thickBot="1" x14ac:dyDescent="0.3">
      <c r="A9" s="144"/>
      <c r="B9" s="156"/>
      <c r="C9" s="155"/>
      <c r="D9" s="154"/>
      <c r="E9" s="154"/>
      <c r="F9" s="154"/>
      <c r="G9" s="154"/>
      <c r="H9" s="153"/>
      <c r="I9" s="153"/>
      <c r="J9" s="153"/>
      <c r="K9" s="153"/>
      <c r="L9" s="153"/>
      <c r="M9" s="153"/>
      <c r="N9" s="153"/>
      <c r="O9" s="153"/>
      <c r="P9" s="152"/>
      <c r="Q9" s="151"/>
      <c r="R9" s="333"/>
      <c r="S9" s="333"/>
      <c r="T9" s="333"/>
      <c r="U9" s="333"/>
      <c r="V9" s="333"/>
      <c r="W9" s="333"/>
      <c r="X9" s="150"/>
      <c r="Y9" s="149"/>
      <c r="Z9" s="149"/>
      <c r="AA9" s="328"/>
    </row>
    <row r="10" spans="1:27" ht="11.1" customHeight="1" x14ac:dyDescent="0.25">
      <c r="A10" s="144"/>
      <c r="B10" s="143"/>
      <c r="C10" s="320" t="s">
        <v>16</v>
      </c>
      <c r="D10" s="321"/>
      <c r="E10" s="321"/>
      <c r="F10" s="321"/>
      <c r="G10" s="321"/>
      <c r="H10" s="321"/>
      <c r="I10" s="321"/>
      <c r="J10" s="321"/>
      <c r="K10" s="322"/>
      <c r="L10" s="44"/>
      <c r="M10" s="44"/>
      <c r="N10" s="44"/>
      <c r="O10" s="44"/>
      <c r="P10" s="331" t="s">
        <v>17</v>
      </c>
      <c r="Q10" s="148"/>
      <c r="R10" s="99"/>
      <c r="S10" s="99"/>
      <c r="T10" s="99"/>
      <c r="U10" s="99"/>
      <c r="V10" s="334"/>
      <c r="W10" s="131"/>
      <c r="AA10" s="329"/>
    </row>
    <row r="11" spans="1:27" ht="16.5" thickBot="1" x14ac:dyDescent="0.3">
      <c r="A11" s="144"/>
      <c r="B11" s="143"/>
      <c r="C11" s="323"/>
      <c r="D11" s="324"/>
      <c r="E11" s="324"/>
      <c r="F11" s="324"/>
      <c r="G11" s="324"/>
      <c r="H11" s="324"/>
      <c r="I11" s="324"/>
      <c r="J11" s="324"/>
      <c r="K11" s="325"/>
      <c r="L11" s="147"/>
      <c r="M11" s="147"/>
      <c r="N11" s="147"/>
      <c r="O11" s="146"/>
      <c r="P11" s="332"/>
      <c r="Q11" s="145"/>
      <c r="R11" s="99"/>
      <c r="S11" s="99"/>
      <c r="T11" s="99"/>
      <c r="U11" s="99"/>
      <c r="V11" s="335"/>
      <c r="W11" s="131"/>
      <c r="AA11" s="329"/>
    </row>
    <row r="12" spans="1:27" ht="9" customHeight="1" x14ac:dyDescent="0.25">
      <c r="A12" s="144"/>
      <c r="B12" s="143"/>
      <c r="C12" s="142"/>
      <c r="D12" s="141"/>
      <c r="E12" s="141"/>
      <c r="F12" s="141"/>
      <c r="G12" s="141"/>
      <c r="H12" s="44"/>
      <c r="I12" s="44"/>
      <c r="J12" s="44"/>
      <c r="K12" s="44"/>
      <c r="L12" s="44"/>
      <c r="M12" s="44"/>
      <c r="N12" s="44"/>
      <c r="O12" s="44"/>
      <c r="P12" s="44"/>
      <c r="Q12" s="72"/>
      <c r="R12" s="140"/>
      <c r="S12" s="140"/>
      <c r="T12" s="140"/>
      <c r="U12" s="140"/>
      <c r="V12" s="140"/>
      <c r="W12" s="139"/>
      <c r="AA12" s="330"/>
    </row>
    <row r="13" spans="1:27" ht="30" customHeight="1" x14ac:dyDescent="0.25">
      <c r="A13" s="138"/>
      <c r="B13" s="137"/>
      <c r="C13" s="178">
        <v>1</v>
      </c>
      <c r="D13" s="336" t="s">
        <v>18</v>
      </c>
      <c r="E13" s="336"/>
      <c r="F13" s="336"/>
      <c r="G13" s="337"/>
      <c r="H13" s="79"/>
      <c r="I13" s="90" t="s">
        <v>19</v>
      </c>
      <c r="J13" s="118" t="s">
        <v>20</v>
      </c>
      <c r="K13" s="216" t="s">
        <v>21</v>
      </c>
      <c r="L13" s="111"/>
      <c r="M13" s="111"/>
      <c r="N13" s="111"/>
      <c r="O13" s="128"/>
      <c r="P13" s="179" t="s">
        <v>22</v>
      </c>
      <c r="Q13" s="127"/>
      <c r="R13" s="136"/>
      <c r="S13" s="136"/>
      <c r="T13" s="136"/>
      <c r="U13" s="136"/>
      <c r="V13" s="136"/>
      <c r="W13" s="135"/>
      <c r="AA13" s="180" t="s">
        <v>23</v>
      </c>
    </row>
    <row r="14" spans="1:27" ht="13.35" customHeight="1" x14ac:dyDescent="0.25">
      <c r="A14" s="9"/>
      <c r="B14" s="35"/>
      <c r="C14" s="50"/>
      <c r="D14" s="280"/>
      <c r="E14" s="281"/>
      <c r="F14" s="281"/>
      <c r="G14" s="283"/>
      <c r="H14" s="8"/>
      <c r="I14" s="266"/>
      <c r="J14" s="267"/>
      <c r="K14" s="49"/>
      <c r="L14" s="268" t="b">
        <v>0</v>
      </c>
      <c r="M14" s="8"/>
      <c r="N14" s="8">
        <f>IF(L14,P14,0)</f>
        <v>0</v>
      </c>
      <c r="O14" s="44"/>
      <c r="P14" s="269"/>
      <c r="Q14" s="127"/>
      <c r="R14" s="217" t="b">
        <v>1</v>
      </c>
      <c r="S14" s="218">
        <v>112926</v>
      </c>
      <c r="T14" s="219"/>
      <c r="U14" s="220"/>
      <c r="V14" s="99"/>
      <c r="W14" s="131"/>
      <c r="AA14" s="270"/>
    </row>
    <row r="15" spans="1:27" ht="13.35" customHeight="1" x14ac:dyDescent="0.25">
      <c r="A15" s="9"/>
      <c r="B15" s="35"/>
      <c r="C15" s="50"/>
      <c r="D15" s="280"/>
      <c r="E15" s="281"/>
      <c r="F15" s="281"/>
      <c r="G15" s="283"/>
      <c r="H15" s="8"/>
      <c r="I15" s="266"/>
      <c r="J15" s="267"/>
      <c r="K15" s="49"/>
      <c r="L15" s="268" t="b">
        <v>0</v>
      </c>
      <c r="M15" s="8"/>
      <c r="N15" s="8">
        <f>IF(L15,P15,0)</f>
        <v>0</v>
      </c>
      <c r="O15" s="44"/>
      <c r="P15" s="269"/>
      <c r="Q15" s="127"/>
      <c r="R15" s="203" t="b">
        <v>0</v>
      </c>
      <c r="S15" s="204">
        <v>0</v>
      </c>
      <c r="T15" s="205" t="s">
        <v>24</v>
      </c>
      <c r="U15" s="206" t="s">
        <v>24</v>
      </c>
      <c r="V15" s="62"/>
      <c r="W15" s="131"/>
      <c r="AA15" s="270"/>
    </row>
    <row r="16" spans="1:27" ht="13.35" customHeight="1" x14ac:dyDescent="0.25">
      <c r="A16" s="9"/>
      <c r="B16" s="35"/>
      <c r="C16" s="50"/>
      <c r="D16" s="280"/>
      <c r="E16" s="281"/>
      <c r="F16" s="281"/>
      <c r="G16" s="283"/>
      <c r="H16" s="8"/>
      <c r="I16" s="266"/>
      <c r="J16" s="267"/>
      <c r="K16" s="49"/>
      <c r="L16" s="268" t="b">
        <v>0</v>
      </c>
      <c r="M16" s="8"/>
      <c r="N16" s="8">
        <f>IF(L16,P16,0)</f>
        <v>0</v>
      </c>
      <c r="O16" s="44"/>
      <c r="P16" s="181">
        <v>0</v>
      </c>
      <c r="Q16" s="127"/>
      <c r="R16" s="217" t="b">
        <v>0</v>
      </c>
      <c r="S16" s="218">
        <v>0</v>
      </c>
      <c r="T16" s="214" t="s">
        <v>24</v>
      </c>
      <c r="U16" s="215" t="s">
        <v>24</v>
      </c>
      <c r="V16" s="62"/>
      <c r="W16" s="131"/>
      <c r="AA16" s="270"/>
    </row>
    <row r="17" spans="1:27" ht="9.9499999999999993" customHeight="1" x14ac:dyDescent="0.25">
      <c r="A17" s="9"/>
      <c r="B17" s="35"/>
      <c r="C17" s="46"/>
      <c r="D17" s="93"/>
      <c r="E17" s="93"/>
      <c r="F17" s="93"/>
      <c r="G17" s="93"/>
      <c r="H17" s="8"/>
      <c r="I17" s="8"/>
      <c r="J17" s="134"/>
      <c r="K17" s="45"/>
      <c r="L17" s="268"/>
      <c r="M17" s="268"/>
      <c r="N17" s="8"/>
      <c r="O17" s="44"/>
      <c r="P17" s="182"/>
      <c r="Q17" s="133"/>
      <c r="R17" s="217"/>
      <c r="S17" s="132"/>
      <c r="T17" s="62"/>
      <c r="U17" s="62"/>
      <c r="V17" s="62"/>
      <c r="W17" s="131"/>
      <c r="AA17" s="187"/>
    </row>
    <row r="18" spans="1:27" ht="12.75" customHeight="1" x14ac:dyDescent="0.25">
      <c r="A18" s="41"/>
      <c r="B18" s="40"/>
      <c r="C18" s="287" t="s">
        <v>25</v>
      </c>
      <c r="D18" s="288"/>
      <c r="E18" s="288"/>
      <c r="F18" s="288"/>
      <c r="G18" s="288"/>
      <c r="H18" s="71"/>
      <c r="I18" s="71"/>
      <c r="J18" s="163"/>
      <c r="K18" s="71"/>
      <c r="L18" s="121" t="b">
        <v>0</v>
      </c>
      <c r="M18" s="105">
        <f>SUM(M14:M16)</f>
        <v>0</v>
      </c>
      <c r="N18" s="105">
        <f>SUM(N14:N16)</f>
        <v>0</v>
      </c>
      <c r="O18" s="105"/>
      <c r="P18" s="162">
        <f>SUM(P14:P16)</f>
        <v>0</v>
      </c>
      <c r="Q18" s="130"/>
      <c r="R18" s="221"/>
      <c r="S18" s="207"/>
      <c r="T18" s="208" t="s">
        <v>24</v>
      </c>
      <c r="U18" s="209" t="s">
        <v>24</v>
      </c>
      <c r="V18" s="129"/>
      <c r="W18" s="36"/>
      <c r="AA18" s="192"/>
    </row>
    <row r="19" spans="1:27" ht="26.45" customHeight="1" x14ac:dyDescent="0.25">
      <c r="A19" s="9"/>
      <c r="B19" s="35"/>
      <c r="C19" s="178">
        <v>2</v>
      </c>
      <c r="D19" s="177" t="s">
        <v>26</v>
      </c>
      <c r="E19" s="177"/>
      <c r="F19" s="177"/>
      <c r="G19" s="177"/>
      <c r="H19" s="79"/>
      <c r="I19" s="90" t="s">
        <v>19</v>
      </c>
      <c r="J19" s="118" t="s">
        <v>20</v>
      </c>
      <c r="K19" s="216" t="s">
        <v>21</v>
      </c>
      <c r="L19" s="271"/>
      <c r="M19" s="271"/>
      <c r="N19" s="111"/>
      <c r="O19" s="128"/>
      <c r="P19" s="179" t="s">
        <v>22</v>
      </c>
      <c r="Q19" s="51"/>
      <c r="R19" s="99"/>
      <c r="S19" s="210"/>
      <c r="T19" s="211" t="s">
        <v>24</v>
      </c>
      <c r="U19" s="212" t="s">
        <v>24</v>
      </c>
      <c r="V19" s="7"/>
      <c r="W19" s="22"/>
      <c r="AA19" s="180" t="s">
        <v>23</v>
      </c>
    </row>
    <row r="20" spans="1:27" ht="12.6" customHeight="1" x14ac:dyDescent="0.25">
      <c r="A20" s="9"/>
      <c r="B20" s="35"/>
      <c r="C20" s="50"/>
      <c r="D20" s="284"/>
      <c r="E20" s="285"/>
      <c r="F20" s="285"/>
      <c r="G20" s="286"/>
      <c r="H20" s="8"/>
      <c r="I20" s="266"/>
      <c r="J20" s="267"/>
      <c r="K20" s="49"/>
      <c r="L20" s="271" t="b">
        <v>0</v>
      </c>
      <c r="M20" s="268"/>
      <c r="N20" s="8">
        <f t="shared" ref="N20:N25" si="0">IF(L20,P20,0)</f>
        <v>0</v>
      </c>
      <c r="O20" s="44"/>
      <c r="P20" s="269">
        <v>0</v>
      </c>
      <c r="Q20" s="127"/>
      <c r="R20" s="222" t="b">
        <v>0</v>
      </c>
      <c r="S20" s="125">
        <v>0</v>
      </c>
      <c r="T20" s="124" t="s">
        <v>24</v>
      </c>
      <c r="U20" s="123" t="s">
        <v>24</v>
      </c>
      <c r="V20" s="62"/>
      <c r="W20" s="22"/>
      <c r="AA20" s="270"/>
    </row>
    <row r="21" spans="1:27" ht="12.6" customHeight="1" x14ac:dyDescent="0.25">
      <c r="A21" s="9"/>
      <c r="B21" s="35"/>
      <c r="C21" s="50"/>
      <c r="D21" s="284"/>
      <c r="E21" s="285"/>
      <c r="F21" s="285"/>
      <c r="G21" s="286"/>
      <c r="H21" s="8"/>
      <c r="I21" s="266"/>
      <c r="J21" s="267"/>
      <c r="K21" s="49"/>
      <c r="L21" s="268" t="b">
        <v>0</v>
      </c>
      <c r="M21" s="268"/>
      <c r="N21" s="8">
        <f t="shared" si="0"/>
        <v>0</v>
      </c>
      <c r="O21" s="44"/>
      <c r="P21" s="269">
        <v>0</v>
      </c>
      <c r="Q21" s="47"/>
      <c r="R21" s="222" t="b">
        <v>0</v>
      </c>
      <c r="S21" s="218">
        <v>0</v>
      </c>
      <c r="T21" s="214" t="s">
        <v>24</v>
      </c>
      <c r="U21" s="215" t="s">
        <v>24</v>
      </c>
      <c r="V21" s="62"/>
      <c r="W21" s="22"/>
      <c r="AA21" s="270"/>
    </row>
    <row r="22" spans="1:27" ht="12.6" customHeight="1" x14ac:dyDescent="0.25">
      <c r="A22" s="9"/>
      <c r="B22" s="35"/>
      <c r="C22" s="50"/>
      <c r="D22" s="284"/>
      <c r="E22" s="285"/>
      <c r="F22" s="285"/>
      <c r="G22" s="286"/>
      <c r="H22" s="8"/>
      <c r="I22" s="266"/>
      <c r="J22" s="267"/>
      <c r="K22" s="49"/>
      <c r="L22" s="268" t="b">
        <v>0</v>
      </c>
      <c r="M22" s="268"/>
      <c r="N22" s="8">
        <f t="shared" si="0"/>
        <v>0</v>
      </c>
      <c r="O22" s="44"/>
      <c r="P22" s="269">
        <v>0</v>
      </c>
      <c r="Q22" s="47"/>
      <c r="R22" s="213" t="b">
        <v>0</v>
      </c>
      <c r="S22" s="204">
        <v>0</v>
      </c>
      <c r="T22" s="205" t="s">
        <v>24</v>
      </c>
      <c r="U22" s="206" t="s">
        <v>24</v>
      </c>
      <c r="V22" s="62"/>
      <c r="W22" s="22"/>
      <c r="AA22" s="270"/>
    </row>
    <row r="23" spans="1:27" ht="12" customHeight="1" x14ac:dyDescent="0.25">
      <c r="A23" s="9"/>
      <c r="B23" s="35"/>
      <c r="C23" s="50"/>
      <c r="D23" s="284"/>
      <c r="E23" s="285"/>
      <c r="F23" s="285"/>
      <c r="G23" s="286"/>
      <c r="H23" s="8"/>
      <c r="I23" s="266"/>
      <c r="J23" s="267"/>
      <c r="K23" s="49"/>
      <c r="L23" s="268" t="b">
        <v>0</v>
      </c>
      <c r="M23" s="268"/>
      <c r="N23" s="8">
        <f t="shared" si="0"/>
        <v>0</v>
      </c>
      <c r="O23" s="44"/>
      <c r="P23" s="269">
        <v>0</v>
      </c>
      <c r="Q23" s="47"/>
      <c r="R23" s="183" t="b">
        <v>0</v>
      </c>
      <c r="S23" s="184">
        <v>0</v>
      </c>
      <c r="T23" s="124" t="s">
        <v>24</v>
      </c>
      <c r="U23" s="123" t="s">
        <v>24</v>
      </c>
      <c r="V23" s="62"/>
      <c r="W23" s="22"/>
      <c r="AA23" s="270"/>
    </row>
    <row r="24" spans="1:27" ht="12.6" customHeight="1" x14ac:dyDescent="0.25">
      <c r="A24" s="9"/>
      <c r="B24" s="35"/>
      <c r="C24" s="50"/>
      <c r="D24" s="284"/>
      <c r="E24" s="285"/>
      <c r="F24" s="285"/>
      <c r="G24" s="286"/>
      <c r="H24" s="8"/>
      <c r="I24" s="266"/>
      <c r="J24" s="267"/>
      <c r="K24" s="49"/>
      <c r="L24" s="268" t="b">
        <v>0</v>
      </c>
      <c r="M24" s="268"/>
      <c r="N24" s="8">
        <f t="shared" si="0"/>
        <v>0</v>
      </c>
      <c r="O24" s="44"/>
      <c r="P24" s="269">
        <v>0</v>
      </c>
      <c r="Q24" s="47"/>
      <c r="R24" s="126" t="b">
        <v>0</v>
      </c>
      <c r="S24" s="125">
        <v>0</v>
      </c>
      <c r="T24" s="124" t="s">
        <v>24</v>
      </c>
      <c r="U24" s="123" t="s">
        <v>24</v>
      </c>
      <c r="V24" s="62"/>
      <c r="W24" s="22"/>
      <c r="AA24" s="270"/>
    </row>
    <row r="25" spans="1:27" ht="12.6" customHeight="1" x14ac:dyDescent="0.25">
      <c r="A25" s="9"/>
      <c r="B25" s="35"/>
      <c r="C25" s="50"/>
      <c r="D25" s="284"/>
      <c r="E25" s="285"/>
      <c r="F25" s="285"/>
      <c r="G25" s="286"/>
      <c r="H25" s="8"/>
      <c r="I25" s="266"/>
      <c r="J25" s="267"/>
      <c r="K25" s="49"/>
      <c r="L25" s="268" t="b">
        <v>0</v>
      </c>
      <c r="M25" s="268"/>
      <c r="N25" s="8">
        <f t="shared" si="0"/>
        <v>0</v>
      </c>
      <c r="O25" s="44"/>
      <c r="P25" s="269">
        <v>0</v>
      </c>
      <c r="Q25" s="47"/>
      <c r="R25" s="223" t="b">
        <v>0</v>
      </c>
      <c r="S25" s="218">
        <v>0</v>
      </c>
      <c r="T25" s="214" t="s">
        <v>24</v>
      </c>
      <c r="U25" s="215" t="s">
        <v>24</v>
      </c>
      <c r="V25" s="62"/>
      <c r="W25" s="22"/>
      <c r="AA25" s="270"/>
    </row>
    <row r="26" spans="1:27" ht="12.75" customHeight="1" x14ac:dyDescent="0.25">
      <c r="A26" s="9"/>
      <c r="B26" s="35"/>
      <c r="C26" s="46"/>
      <c r="D26" s="122"/>
      <c r="E26" s="122"/>
      <c r="F26" s="122"/>
      <c r="G26" s="122"/>
      <c r="H26" s="82"/>
      <c r="I26" s="82"/>
      <c r="J26" s="108"/>
      <c r="K26" s="45"/>
      <c r="L26" s="268"/>
      <c r="M26" s="268"/>
      <c r="N26" s="8"/>
      <c r="O26" s="44"/>
      <c r="P26" s="107"/>
      <c r="Q26" s="47"/>
      <c r="R26" s="99"/>
      <c r="S26" s="99"/>
      <c r="T26" s="62"/>
      <c r="U26" s="62"/>
      <c r="V26" s="62"/>
      <c r="W26" s="22"/>
      <c r="AA26" s="187"/>
    </row>
    <row r="27" spans="1:27" ht="12.75" customHeight="1" x14ac:dyDescent="0.25">
      <c r="A27" s="41"/>
      <c r="B27" s="40"/>
      <c r="C27" s="287" t="s">
        <v>25</v>
      </c>
      <c r="D27" s="288"/>
      <c r="E27" s="288"/>
      <c r="F27" s="288"/>
      <c r="G27" s="288"/>
      <c r="H27" s="71"/>
      <c r="I27" s="71"/>
      <c r="J27" s="163"/>
      <c r="K27" s="71"/>
      <c r="L27" s="121"/>
      <c r="M27" s="105">
        <f>SUM(M20:M25)</f>
        <v>0</v>
      </c>
      <c r="N27" s="105">
        <f>SUM(N20:N25)</f>
        <v>0</v>
      </c>
      <c r="O27" s="105"/>
      <c r="P27" s="162">
        <f>SUM(P20:P25)</f>
        <v>0</v>
      </c>
      <c r="Q27" s="104"/>
      <c r="R27" s="224"/>
      <c r="S27" s="225"/>
      <c r="T27" s="225" t="s">
        <v>24</v>
      </c>
      <c r="U27" s="226" t="s">
        <v>24</v>
      </c>
      <c r="V27" s="103"/>
      <c r="W27" s="36"/>
      <c r="AA27" s="192"/>
    </row>
    <row r="28" spans="1:27" ht="30.75" customHeight="1" x14ac:dyDescent="0.25">
      <c r="A28" s="120"/>
      <c r="B28" s="119"/>
      <c r="C28" s="178">
        <v>3</v>
      </c>
      <c r="D28" s="339" t="s">
        <v>27</v>
      </c>
      <c r="E28" s="339"/>
      <c r="F28" s="339"/>
      <c r="G28" s="339"/>
      <c r="H28" s="79"/>
      <c r="I28" s="90" t="s">
        <v>19</v>
      </c>
      <c r="J28" s="118" t="s">
        <v>20</v>
      </c>
      <c r="K28" s="216" t="s">
        <v>21</v>
      </c>
      <c r="L28" s="271"/>
      <c r="M28" s="271"/>
      <c r="N28" s="111"/>
      <c r="O28" s="110"/>
      <c r="P28" s="179" t="s">
        <v>22</v>
      </c>
      <c r="Q28" s="51"/>
      <c r="R28" s="223"/>
      <c r="S28" s="218"/>
      <c r="T28" s="214" t="s">
        <v>24</v>
      </c>
      <c r="U28" s="215" t="s">
        <v>24</v>
      </c>
      <c r="V28" s="62"/>
      <c r="W28" s="22"/>
      <c r="AA28" s="180" t="s">
        <v>23</v>
      </c>
    </row>
    <row r="29" spans="1:27" ht="12.6" customHeight="1" x14ac:dyDescent="0.25">
      <c r="A29" s="9"/>
      <c r="B29" s="35"/>
      <c r="C29" s="50"/>
      <c r="D29" s="284"/>
      <c r="E29" s="285"/>
      <c r="F29" s="285"/>
      <c r="G29" s="286"/>
      <c r="H29" s="8"/>
      <c r="I29" s="266"/>
      <c r="J29" s="267"/>
      <c r="K29" s="49"/>
      <c r="L29" s="268" t="b">
        <v>0</v>
      </c>
      <c r="M29" s="268"/>
      <c r="N29" s="8">
        <f>IF(L29,P29,0)</f>
        <v>0</v>
      </c>
      <c r="O29" s="44"/>
      <c r="P29" s="269">
        <v>0</v>
      </c>
      <c r="Q29" s="47"/>
      <c r="R29" s="222" t="b">
        <v>0</v>
      </c>
      <c r="S29" s="218">
        <v>0</v>
      </c>
      <c r="T29" s="214" t="s">
        <v>24</v>
      </c>
      <c r="U29" s="215"/>
      <c r="V29" s="62"/>
      <c r="W29" s="22"/>
      <c r="AA29" s="270"/>
    </row>
    <row r="30" spans="1:27" ht="12.6" customHeight="1" x14ac:dyDescent="0.25">
      <c r="A30" s="9"/>
      <c r="B30" s="35"/>
      <c r="C30" s="50"/>
      <c r="D30" s="284"/>
      <c r="E30" s="285"/>
      <c r="F30" s="285"/>
      <c r="G30" s="286"/>
      <c r="H30" s="117"/>
      <c r="I30" s="266"/>
      <c r="J30" s="267"/>
      <c r="K30" s="31"/>
      <c r="L30" s="268" t="b">
        <v>0</v>
      </c>
      <c r="M30" s="268"/>
      <c r="N30" s="8">
        <f>IF(L30,P30,0)</f>
        <v>0</v>
      </c>
      <c r="O30" s="48"/>
      <c r="P30" s="269">
        <v>0</v>
      </c>
      <c r="Q30" s="47"/>
      <c r="R30" s="222" t="b">
        <v>0</v>
      </c>
      <c r="S30" s="218">
        <v>0</v>
      </c>
      <c r="T30" s="214" t="s">
        <v>24</v>
      </c>
      <c r="U30" s="215" t="s">
        <v>24</v>
      </c>
      <c r="V30" s="62"/>
      <c r="W30" s="22"/>
      <c r="AA30" s="270"/>
    </row>
    <row r="31" spans="1:27" ht="12.6" customHeight="1" x14ac:dyDescent="0.25">
      <c r="A31" s="9"/>
      <c r="B31" s="35"/>
      <c r="C31" s="116"/>
      <c r="D31" s="338"/>
      <c r="E31" s="338"/>
      <c r="F31" s="338"/>
      <c r="G31" s="338"/>
      <c r="H31" s="8"/>
      <c r="I31" s="266"/>
      <c r="J31" s="267"/>
      <c r="K31" s="31"/>
      <c r="L31" s="268" t="b">
        <v>0</v>
      </c>
      <c r="M31" s="268"/>
      <c r="N31" s="8">
        <f>IF(L31,P31,0)</f>
        <v>0</v>
      </c>
      <c r="O31" s="48"/>
      <c r="P31" s="269">
        <v>0</v>
      </c>
      <c r="Q31" s="47"/>
      <c r="R31" s="222" t="b">
        <v>0</v>
      </c>
      <c r="S31" s="218">
        <v>0</v>
      </c>
      <c r="T31" s="214" t="s">
        <v>24</v>
      </c>
      <c r="U31" s="215" t="s">
        <v>24</v>
      </c>
      <c r="V31" s="62"/>
      <c r="W31" s="22"/>
      <c r="AA31" s="270"/>
    </row>
    <row r="32" spans="1:27" ht="12.75" customHeight="1" x14ac:dyDescent="0.25">
      <c r="A32" s="9"/>
      <c r="B32" s="35"/>
      <c r="C32" s="50"/>
      <c r="D32" s="289"/>
      <c r="E32" s="290"/>
      <c r="F32" s="290"/>
      <c r="G32" s="290"/>
      <c r="H32" s="290"/>
      <c r="I32" s="290"/>
      <c r="J32" s="290"/>
      <c r="K32" s="291"/>
      <c r="L32" s="268"/>
      <c r="M32" s="268"/>
      <c r="N32" s="8"/>
      <c r="O32" s="48"/>
      <c r="P32" s="272"/>
      <c r="Q32" s="47"/>
      <c r="R32" s="106"/>
      <c r="S32" s="99"/>
      <c r="T32" s="62"/>
      <c r="U32" s="62"/>
      <c r="V32" s="62"/>
      <c r="W32" s="22"/>
      <c r="AA32" s="187"/>
    </row>
    <row r="33" spans="1:27" ht="12.75" customHeight="1" x14ac:dyDescent="0.25">
      <c r="A33" s="41"/>
      <c r="B33" s="40"/>
      <c r="C33" s="300" t="s">
        <v>25</v>
      </c>
      <c r="D33" s="301"/>
      <c r="E33" s="301"/>
      <c r="F33" s="301"/>
      <c r="G33" s="301"/>
      <c r="H33" s="302"/>
      <c r="I33" s="302"/>
      <c r="J33" s="302"/>
      <c r="K33" s="303"/>
      <c r="L33" s="121"/>
      <c r="M33" s="105">
        <f>SUM(M29:M31)</f>
        <v>0</v>
      </c>
      <c r="N33" s="105">
        <f>SUM(N29:N31)</f>
        <v>0</v>
      </c>
      <c r="O33" s="105"/>
      <c r="P33" s="185">
        <f>SUM(P29:P31)</f>
        <v>0</v>
      </c>
      <c r="Q33" s="104"/>
      <c r="R33" s="224"/>
      <c r="S33" s="225"/>
      <c r="T33" s="225" t="s">
        <v>24</v>
      </c>
      <c r="U33" s="226" t="s">
        <v>24</v>
      </c>
      <c r="V33" s="103"/>
      <c r="W33" s="36"/>
      <c r="AA33" s="192"/>
    </row>
    <row r="34" spans="1:27" ht="30" customHeight="1" x14ac:dyDescent="0.25">
      <c r="A34" s="9"/>
      <c r="B34" s="35"/>
      <c r="C34" s="115">
        <v>4</v>
      </c>
      <c r="D34" s="307" t="s">
        <v>28</v>
      </c>
      <c r="E34" s="307"/>
      <c r="F34" s="307"/>
      <c r="G34" s="307"/>
      <c r="H34" s="114" t="s">
        <v>29</v>
      </c>
      <c r="I34" s="113" t="s">
        <v>30</v>
      </c>
      <c r="J34" s="113" t="s">
        <v>31</v>
      </c>
      <c r="K34" s="112" t="s">
        <v>21</v>
      </c>
      <c r="L34" s="271" t="b">
        <v>0</v>
      </c>
      <c r="M34" s="271"/>
      <c r="N34" s="111"/>
      <c r="O34" s="110"/>
      <c r="P34" s="52" t="s">
        <v>22</v>
      </c>
      <c r="Q34" s="51"/>
      <c r="R34" s="106"/>
      <c r="S34" s="99"/>
      <c r="T34" s="62"/>
      <c r="U34" s="62"/>
      <c r="V34" s="62"/>
      <c r="W34" s="22"/>
      <c r="AA34" s="180" t="s">
        <v>23</v>
      </c>
    </row>
    <row r="35" spans="1:27" ht="12.6" customHeight="1" x14ac:dyDescent="0.25">
      <c r="A35" s="9"/>
      <c r="B35" s="35"/>
      <c r="C35" s="50"/>
      <c r="D35" s="284" t="s">
        <v>32</v>
      </c>
      <c r="E35" s="285"/>
      <c r="F35" s="285"/>
      <c r="G35" s="286"/>
      <c r="H35" s="266"/>
      <c r="I35" s="273" t="s">
        <v>33</v>
      </c>
      <c r="J35" s="267"/>
      <c r="K35" s="49"/>
      <c r="L35" s="268" t="b">
        <v>0</v>
      </c>
      <c r="M35" s="8">
        <f>IF(L35,H35,0)</f>
        <v>0</v>
      </c>
      <c r="N35" s="8">
        <f>IF(L35,P35,0)</f>
        <v>0</v>
      </c>
      <c r="O35" s="44"/>
      <c r="P35" s="274">
        <f>('PreK Calc'!C21)</f>
        <v>20000</v>
      </c>
      <c r="Q35" s="47"/>
      <c r="R35" s="106"/>
      <c r="S35" s="99"/>
      <c r="T35" s="62"/>
      <c r="U35" s="62"/>
      <c r="V35" s="62"/>
      <c r="W35" s="22"/>
      <c r="AA35" s="270"/>
    </row>
    <row r="36" spans="1:27" ht="12.6" customHeight="1" x14ac:dyDescent="0.25">
      <c r="A36" s="9"/>
      <c r="B36" s="35"/>
      <c r="C36" s="50"/>
      <c r="D36" s="284"/>
      <c r="E36" s="285"/>
      <c r="F36" s="285"/>
      <c r="G36" s="286"/>
      <c r="H36" s="266"/>
      <c r="I36" s="273"/>
      <c r="J36" s="267"/>
      <c r="K36" s="49"/>
      <c r="L36" s="268" t="b">
        <v>0</v>
      </c>
      <c r="M36" s="8">
        <f>IF(L36,H36,0)</f>
        <v>0</v>
      </c>
      <c r="N36" s="8">
        <f>IF(L36,P36,0)</f>
        <v>0</v>
      </c>
      <c r="O36" s="44"/>
      <c r="P36" s="269">
        <v>0</v>
      </c>
      <c r="Q36" s="47"/>
      <c r="R36" s="106"/>
      <c r="S36" s="99"/>
      <c r="T36" s="62"/>
      <c r="U36" s="62"/>
      <c r="V36" s="62"/>
      <c r="W36" s="22"/>
      <c r="AA36" s="270"/>
    </row>
    <row r="37" spans="1:27" ht="12.6" customHeight="1" x14ac:dyDescent="0.25">
      <c r="A37" s="9"/>
      <c r="B37" s="35"/>
      <c r="C37" s="50"/>
      <c r="D37" s="284"/>
      <c r="E37" s="285"/>
      <c r="F37" s="285"/>
      <c r="G37" s="286"/>
      <c r="H37" s="266"/>
      <c r="I37" s="273"/>
      <c r="J37" s="267"/>
      <c r="K37" s="49"/>
      <c r="L37" s="268" t="b">
        <v>0</v>
      </c>
      <c r="M37" s="8">
        <f>IF(L37,H37,0)</f>
        <v>0</v>
      </c>
      <c r="N37" s="8">
        <f>IF(L37,P37,0)</f>
        <v>0</v>
      </c>
      <c r="O37" s="44"/>
      <c r="P37" s="269">
        <v>0</v>
      </c>
      <c r="Q37" s="47"/>
      <c r="R37" s="106"/>
      <c r="S37" s="99"/>
      <c r="T37" s="62"/>
      <c r="U37" s="62"/>
      <c r="V37" s="62"/>
      <c r="W37" s="22"/>
      <c r="AA37" s="270"/>
    </row>
    <row r="38" spans="1:27" ht="12.6" customHeight="1" x14ac:dyDescent="0.25">
      <c r="A38" s="9"/>
      <c r="B38" s="35"/>
      <c r="C38" s="50"/>
      <c r="D38" s="284"/>
      <c r="E38" s="285"/>
      <c r="F38" s="285"/>
      <c r="G38" s="286"/>
      <c r="H38" s="266"/>
      <c r="I38" s="273"/>
      <c r="J38" s="267"/>
      <c r="K38" s="49"/>
      <c r="L38" s="268" t="b">
        <v>0</v>
      </c>
      <c r="M38" s="8">
        <f>IF(L38,H38,0)</f>
        <v>0</v>
      </c>
      <c r="N38" s="8">
        <f>IF(L38,P38,0)</f>
        <v>0</v>
      </c>
      <c r="O38" s="44"/>
      <c r="P38" s="269">
        <v>0</v>
      </c>
      <c r="Q38" s="47"/>
      <c r="R38" s="106"/>
      <c r="S38" s="99"/>
      <c r="T38" s="62"/>
      <c r="U38" s="62"/>
      <c r="V38" s="62"/>
      <c r="W38" s="22"/>
      <c r="AA38" s="270"/>
    </row>
    <row r="39" spans="1:27" ht="8.1" customHeight="1" x14ac:dyDescent="0.25">
      <c r="A39" s="9"/>
      <c r="B39" s="35"/>
      <c r="C39" s="46"/>
      <c r="D39" s="82"/>
      <c r="E39" s="82"/>
      <c r="F39" s="82"/>
      <c r="G39" s="109"/>
      <c r="H39" s="82"/>
      <c r="I39" s="82"/>
      <c r="J39" s="108"/>
      <c r="K39" s="45"/>
      <c r="L39" s="268"/>
      <c r="M39" s="268"/>
      <c r="N39" s="8"/>
      <c r="O39" s="48"/>
      <c r="P39" s="107"/>
      <c r="Q39" s="47"/>
      <c r="R39" s="106"/>
      <c r="S39" s="99"/>
      <c r="T39" s="62"/>
      <c r="U39" s="62"/>
      <c r="V39" s="62"/>
      <c r="W39" s="22"/>
      <c r="AA39" s="187"/>
    </row>
    <row r="40" spans="1:27" ht="12.75" customHeight="1" x14ac:dyDescent="0.25">
      <c r="A40" s="9"/>
      <c r="B40" s="40"/>
      <c r="C40" s="287" t="s">
        <v>25</v>
      </c>
      <c r="D40" s="288"/>
      <c r="E40" s="288"/>
      <c r="F40" s="288"/>
      <c r="G40" s="288"/>
      <c r="H40" s="71"/>
      <c r="I40" s="71"/>
      <c r="J40" s="163"/>
      <c r="K40" s="71"/>
      <c r="L40" s="121" t="b">
        <v>0</v>
      </c>
      <c r="M40" s="105">
        <f>SUM(M35:M38)</f>
        <v>0</v>
      </c>
      <c r="N40" s="105">
        <f>SUM(N35:N38)</f>
        <v>0</v>
      </c>
      <c r="O40" s="105"/>
      <c r="P40" s="162">
        <f>SUM(P35:P38)</f>
        <v>20000</v>
      </c>
      <c r="Q40" s="104"/>
      <c r="R40" s="224"/>
      <c r="S40" s="225"/>
      <c r="T40" s="225" t="s">
        <v>24</v>
      </c>
      <c r="U40" s="226" t="s">
        <v>24</v>
      </c>
      <c r="V40" s="103"/>
      <c r="W40" s="22"/>
      <c r="AA40" s="192"/>
    </row>
    <row r="41" spans="1:27" ht="31.5" customHeight="1" x14ac:dyDescent="0.25">
      <c r="A41" s="9"/>
      <c r="B41" s="35"/>
      <c r="C41" s="178">
        <v>5</v>
      </c>
      <c r="D41" s="298" t="s">
        <v>34</v>
      </c>
      <c r="E41" s="298"/>
      <c r="F41" s="298"/>
      <c r="G41" s="298"/>
      <c r="H41" s="298"/>
      <c r="I41" s="298"/>
      <c r="J41" s="298"/>
      <c r="K41" s="299"/>
      <c r="L41" s="102"/>
      <c r="M41" s="102"/>
      <c r="N41" s="102"/>
      <c r="O41" s="101"/>
      <c r="P41" s="179" t="s">
        <v>22</v>
      </c>
      <c r="Q41" s="100"/>
      <c r="R41" s="99"/>
      <c r="S41" s="99"/>
      <c r="T41" s="214" t="s">
        <v>24</v>
      </c>
      <c r="U41" s="215" t="s">
        <v>24</v>
      </c>
      <c r="V41" s="62"/>
      <c r="W41" s="22"/>
      <c r="AA41" s="180" t="s">
        <v>23</v>
      </c>
    </row>
    <row r="42" spans="1:27" ht="12.6" customHeight="1" x14ac:dyDescent="0.25">
      <c r="A42" s="9"/>
      <c r="B42" s="35"/>
      <c r="C42" s="96"/>
      <c r="D42" s="304" t="s">
        <v>35</v>
      </c>
      <c r="E42" s="305"/>
      <c r="F42" s="305"/>
      <c r="G42" s="305"/>
      <c r="H42" s="305"/>
      <c r="I42" s="305"/>
      <c r="J42" s="305"/>
      <c r="K42" s="306"/>
      <c r="L42" s="98"/>
      <c r="M42" s="98"/>
      <c r="N42" s="98"/>
      <c r="O42" s="94"/>
      <c r="P42" s="275">
        <f>ROUND((SUM(N18,N27,N33,N40))*0.09, 0)</f>
        <v>0</v>
      </c>
      <c r="Q42" s="97"/>
      <c r="R42" s="7"/>
      <c r="S42" s="7"/>
      <c r="T42" s="7"/>
      <c r="U42" s="7"/>
      <c r="V42" s="7"/>
      <c r="W42" s="22"/>
      <c r="AA42" s="270"/>
    </row>
    <row r="43" spans="1:27" ht="12.6" customHeight="1" x14ac:dyDescent="0.25">
      <c r="A43" s="9"/>
      <c r="B43" s="35"/>
      <c r="C43" s="96"/>
      <c r="D43" s="304" t="s">
        <v>36</v>
      </c>
      <c r="E43" s="305"/>
      <c r="F43" s="305"/>
      <c r="G43" s="305"/>
      <c r="H43" s="305"/>
      <c r="I43" s="305"/>
      <c r="J43" s="305"/>
      <c r="K43" s="306"/>
      <c r="L43" s="174"/>
      <c r="M43" s="174"/>
      <c r="N43" s="174"/>
      <c r="O43" s="94"/>
      <c r="P43" s="275">
        <f>SUM(P44:P46)</f>
        <v>0</v>
      </c>
      <c r="Q43" s="97"/>
      <c r="R43" s="7"/>
      <c r="S43" s="7"/>
      <c r="T43" s="7"/>
      <c r="U43" s="7"/>
      <c r="V43" s="7"/>
      <c r="W43" s="22"/>
      <c r="AA43" s="270"/>
    </row>
    <row r="44" spans="1:27" ht="12.6" customHeight="1" x14ac:dyDescent="0.25">
      <c r="A44" s="9"/>
      <c r="B44" s="35"/>
      <c r="C44" s="96"/>
      <c r="D44" s="292" t="s">
        <v>37</v>
      </c>
      <c r="E44" s="293"/>
      <c r="F44" s="293"/>
      <c r="G44" s="293"/>
      <c r="H44" s="293"/>
      <c r="I44" s="293"/>
      <c r="J44" s="293"/>
      <c r="K44" s="294"/>
      <c r="L44" s="174" t="b">
        <v>1</v>
      </c>
      <c r="M44" s="174"/>
      <c r="N44" s="174"/>
      <c r="O44" s="94"/>
      <c r="P44" s="181">
        <v>0</v>
      </c>
      <c r="Q44" s="97"/>
      <c r="R44" s="7"/>
      <c r="S44" s="7"/>
      <c r="T44" s="7"/>
      <c r="U44" s="7"/>
      <c r="V44" s="7"/>
      <c r="W44" s="22"/>
      <c r="AA44" s="270"/>
    </row>
    <row r="45" spans="1:27" ht="12.6" customHeight="1" x14ac:dyDescent="0.25">
      <c r="A45" s="9"/>
      <c r="B45" s="35"/>
      <c r="C45" s="96"/>
      <c r="D45" s="292" t="s">
        <v>38</v>
      </c>
      <c r="E45" s="293"/>
      <c r="F45" s="293"/>
      <c r="G45" s="293"/>
      <c r="H45" s="293"/>
      <c r="I45" s="293"/>
      <c r="J45" s="293"/>
      <c r="K45" s="294"/>
      <c r="L45" s="174"/>
      <c r="M45" s="174"/>
      <c r="N45" s="174"/>
      <c r="O45" s="94"/>
      <c r="P45" s="181">
        <v>0</v>
      </c>
      <c r="Q45" s="97"/>
      <c r="R45" s="7"/>
      <c r="S45" s="7"/>
      <c r="T45" s="7"/>
      <c r="U45" s="7"/>
      <c r="V45" s="7"/>
      <c r="W45" s="22"/>
      <c r="AA45" s="270"/>
    </row>
    <row r="46" spans="1:27" ht="12.6" customHeight="1" x14ac:dyDescent="0.25">
      <c r="A46" s="9"/>
      <c r="B46" s="35"/>
      <c r="C46" s="96"/>
      <c r="D46" s="292" t="s">
        <v>39</v>
      </c>
      <c r="E46" s="293"/>
      <c r="F46" s="293"/>
      <c r="G46" s="293"/>
      <c r="H46" s="293"/>
      <c r="I46" s="293"/>
      <c r="J46" s="293"/>
      <c r="K46" s="294"/>
      <c r="L46" s="95" t="b">
        <v>1</v>
      </c>
      <c r="M46" s="95"/>
      <c r="N46" s="95"/>
      <c r="O46" s="94"/>
      <c r="P46" s="181">
        <v>0</v>
      </c>
      <c r="Q46" s="97"/>
      <c r="R46" s="7"/>
      <c r="S46" s="7"/>
      <c r="T46" s="7"/>
      <c r="U46" s="7"/>
      <c r="V46" s="7"/>
      <c r="W46" s="22"/>
      <c r="AA46" s="270"/>
    </row>
    <row r="47" spans="1:27" ht="18" hidden="1" customHeight="1" x14ac:dyDescent="0.25">
      <c r="A47" s="9"/>
      <c r="B47" s="35"/>
      <c r="C47" s="96"/>
      <c r="D47" s="295" t="s">
        <v>40</v>
      </c>
      <c r="E47" s="296"/>
      <c r="F47" s="296"/>
      <c r="G47" s="296"/>
      <c r="H47" s="296"/>
      <c r="I47" s="296"/>
      <c r="J47" s="296"/>
      <c r="K47" s="297"/>
      <c r="L47" s="95"/>
      <c r="M47" s="95"/>
      <c r="N47" s="95"/>
      <c r="O47" s="94"/>
      <c r="P47" s="276"/>
      <c r="Q47" s="47"/>
      <c r="R47" s="7"/>
      <c r="S47" s="7"/>
      <c r="T47" s="7"/>
      <c r="U47" s="7"/>
      <c r="V47" s="7"/>
      <c r="W47" s="22"/>
      <c r="AA47" s="21"/>
    </row>
    <row r="48" spans="1:27" ht="8.1" customHeight="1" x14ac:dyDescent="0.25">
      <c r="A48" s="9"/>
      <c r="B48" s="35"/>
      <c r="C48" s="50"/>
      <c r="D48" s="12"/>
      <c r="E48" s="93"/>
      <c r="F48" s="93"/>
      <c r="G48" s="93"/>
      <c r="H48" s="93"/>
      <c r="I48" s="93"/>
      <c r="J48" s="8"/>
      <c r="K48" s="49"/>
      <c r="L48" s="8"/>
      <c r="M48" s="8"/>
      <c r="N48" s="8"/>
      <c r="O48" s="44"/>
      <c r="P48" s="92"/>
      <c r="Q48" s="91"/>
      <c r="R48" s="7"/>
      <c r="S48" s="7"/>
      <c r="T48" s="7"/>
      <c r="U48" s="7"/>
      <c r="V48" s="7"/>
      <c r="W48" s="22"/>
      <c r="AA48" s="227"/>
    </row>
    <row r="49" spans="1:27" ht="12.75" customHeight="1" x14ac:dyDescent="0.25">
      <c r="A49" s="41"/>
      <c r="B49" s="40"/>
      <c r="C49" s="341" t="s">
        <v>25</v>
      </c>
      <c r="D49" s="342"/>
      <c r="E49" s="342"/>
      <c r="F49" s="342"/>
      <c r="G49" s="342"/>
      <c r="H49" s="188"/>
      <c r="I49" s="188"/>
      <c r="J49" s="189"/>
      <c r="K49" s="189"/>
      <c r="L49" s="189"/>
      <c r="M49" s="189"/>
      <c r="N49" s="189"/>
      <c r="O49" s="189"/>
      <c r="P49" s="190">
        <f>SUM(P42:P43)</f>
        <v>0</v>
      </c>
      <c r="Q49" s="67"/>
      <c r="R49" s="191"/>
      <c r="S49" s="191"/>
      <c r="T49" s="191"/>
      <c r="U49" s="191"/>
      <c r="V49" s="191"/>
      <c r="W49" s="36"/>
      <c r="AA49" s="228"/>
    </row>
    <row r="50" spans="1:27" ht="29.25" customHeight="1" x14ac:dyDescent="0.25">
      <c r="A50" s="9"/>
      <c r="B50" s="35"/>
      <c r="C50" s="178">
        <v>6</v>
      </c>
      <c r="D50" s="229" t="s">
        <v>41</v>
      </c>
      <c r="E50" s="79"/>
      <c r="F50" s="79"/>
      <c r="G50" s="79"/>
      <c r="H50" s="79"/>
      <c r="I50" s="90" t="s">
        <v>30</v>
      </c>
      <c r="J50" s="90" t="s">
        <v>31</v>
      </c>
      <c r="K50" s="216"/>
      <c r="L50" s="230"/>
      <c r="M50" s="230"/>
      <c r="N50" s="230"/>
      <c r="O50" s="231"/>
      <c r="P50" s="179" t="s">
        <v>22</v>
      </c>
      <c r="Q50" s="51"/>
      <c r="R50" s="232"/>
      <c r="S50" s="232"/>
      <c r="T50" s="232"/>
      <c r="U50" s="232"/>
      <c r="V50" s="232"/>
      <c r="W50" s="22"/>
      <c r="AA50" s="180" t="s">
        <v>23</v>
      </c>
    </row>
    <row r="51" spans="1:27" ht="12.6" customHeight="1" x14ac:dyDescent="0.25">
      <c r="A51" s="9"/>
      <c r="B51" s="35"/>
      <c r="C51" s="50"/>
      <c r="D51" s="284" t="s">
        <v>42</v>
      </c>
      <c r="E51" s="285"/>
      <c r="F51" s="285"/>
      <c r="G51" s="286"/>
      <c r="H51" s="8"/>
      <c r="I51" s="273" t="s">
        <v>33</v>
      </c>
      <c r="J51" s="267"/>
      <c r="K51" s="49"/>
      <c r="L51" s="8"/>
      <c r="M51" s="8"/>
      <c r="N51" s="8"/>
      <c r="O51" s="48"/>
      <c r="P51" s="269">
        <f>('PreK Calc'!C15)</f>
        <v>40000</v>
      </c>
      <c r="Q51" s="47"/>
      <c r="R51" s="7"/>
      <c r="S51" s="7"/>
      <c r="T51" s="7"/>
      <c r="U51" s="7"/>
      <c r="V51" s="7"/>
      <c r="W51" s="22"/>
      <c r="AA51" s="270"/>
    </row>
    <row r="52" spans="1:27" ht="12.6" customHeight="1" x14ac:dyDescent="0.25">
      <c r="A52" s="9"/>
      <c r="B52" s="35"/>
      <c r="C52" s="50"/>
      <c r="D52" s="284" t="s">
        <v>43</v>
      </c>
      <c r="E52" s="285"/>
      <c r="F52" s="285"/>
      <c r="G52" s="286"/>
      <c r="H52" s="8"/>
      <c r="I52" s="273" t="s">
        <v>33</v>
      </c>
      <c r="J52" s="267"/>
      <c r="K52" s="49"/>
      <c r="L52" s="8" t="b">
        <v>0</v>
      </c>
      <c r="M52" s="8"/>
      <c r="N52" s="8"/>
      <c r="O52" s="48"/>
      <c r="P52" s="269">
        <f>('PreK Calc'!C18)</f>
        <v>118000</v>
      </c>
      <c r="Q52" s="47"/>
      <c r="R52" s="7"/>
      <c r="S52" s="7"/>
      <c r="T52" s="7" t="s">
        <v>24</v>
      </c>
      <c r="U52" s="7"/>
      <c r="V52" s="7"/>
      <c r="W52" s="22"/>
      <c r="AA52" s="270"/>
    </row>
    <row r="53" spans="1:27" ht="12.6" customHeight="1" x14ac:dyDescent="0.25">
      <c r="A53" s="9"/>
      <c r="B53" s="35"/>
      <c r="C53" s="50"/>
      <c r="D53" s="284" t="s">
        <v>44</v>
      </c>
      <c r="E53" s="285"/>
      <c r="F53" s="285"/>
      <c r="G53" s="286"/>
      <c r="H53" s="8"/>
      <c r="I53" s="273"/>
      <c r="J53" s="267"/>
      <c r="K53" s="49"/>
      <c r="L53" s="8"/>
      <c r="M53" s="8"/>
      <c r="N53" s="8"/>
      <c r="O53" s="48"/>
      <c r="P53" s="269">
        <f>('PreK Calc'!C11)</f>
        <v>5000</v>
      </c>
      <c r="Q53" s="47"/>
      <c r="R53" s="7"/>
      <c r="S53" s="7"/>
      <c r="T53" s="7"/>
      <c r="U53" s="7"/>
      <c r="V53" s="7"/>
      <c r="W53" s="22"/>
      <c r="AA53" s="270"/>
    </row>
    <row r="54" spans="1:27" ht="12.6" customHeight="1" x14ac:dyDescent="0.25">
      <c r="A54" s="9"/>
      <c r="B54" s="35"/>
      <c r="C54" s="50"/>
      <c r="D54" s="284"/>
      <c r="E54" s="285"/>
      <c r="F54" s="285"/>
      <c r="G54" s="286"/>
      <c r="H54" s="8"/>
      <c r="I54" s="273"/>
      <c r="J54" s="267"/>
      <c r="K54" s="49"/>
      <c r="L54" s="8"/>
      <c r="M54" s="8"/>
      <c r="N54" s="8"/>
      <c r="O54" s="48"/>
      <c r="P54" s="269">
        <v>0</v>
      </c>
      <c r="Q54" s="47"/>
      <c r="R54" s="7"/>
      <c r="S54" s="7"/>
      <c r="T54" s="7"/>
      <c r="U54" s="7"/>
      <c r="V54" s="7"/>
      <c r="W54" s="22"/>
      <c r="AA54" s="270"/>
    </row>
    <row r="55" spans="1:27" ht="12.6" customHeight="1" x14ac:dyDescent="0.25">
      <c r="A55" s="9"/>
      <c r="B55" s="35"/>
      <c r="C55" s="50"/>
      <c r="D55" s="284"/>
      <c r="E55" s="285"/>
      <c r="F55" s="285"/>
      <c r="G55" s="286"/>
      <c r="H55" s="8"/>
      <c r="I55" s="273"/>
      <c r="J55" s="267"/>
      <c r="K55" s="49"/>
      <c r="L55" s="8"/>
      <c r="M55" s="8"/>
      <c r="N55" s="8"/>
      <c r="O55" s="48"/>
      <c r="P55" s="269">
        <v>0</v>
      </c>
      <c r="Q55" s="47"/>
      <c r="R55" s="7"/>
      <c r="S55" s="7"/>
      <c r="T55" s="7" t="s">
        <v>24</v>
      </c>
      <c r="U55" s="7"/>
      <c r="V55" s="7"/>
      <c r="W55" s="22"/>
      <c r="AA55" s="270"/>
    </row>
    <row r="56" spans="1:27" ht="12.6" customHeight="1" x14ac:dyDescent="0.25">
      <c r="A56" s="9"/>
      <c r="B56" s="35"/>
      <c r="C56" s="50"/>
      <c r="D56" s="284"/>
      <c r="E56" s="285"/>
      <c r="F56" s="285"/>
      <c r="G56" s="286"/>
      <c r="H56" s="8"/>
      <c r="I56" s="273"/>
      <c r="J56" s="267"/>
      <c r="K56" s="49"/>
      <c r="L56" s="8"/>
      <c r="M56" s="8"/>
      <c r="N56" s="8"/>
      <c r="O56" s="48"/>
      <c r="P56" s="269">
        <v>0</v>
      </c>
      <c r="Q56" s="47"/>
      <c r="R56" s="7"/>
      <c r="S56" s="7"/>
      <c r="T56" s="7" t="s">
        <v>24</v>
      </c>
      <c r="U56" s="7"/>
      <c r="V56" s="7"/>
      <c r="W56" s="22"/>
      <c r="AA56" s="270"/>
    </row>
    <row r="57" spans="1:27" ht="8.1" customHeight="1" x14ac:dyDescent="0.25">
      <c r="A57" s="9"/>
      <c r="B57" s="35"/>
      <c r="C57" s="46"/>
      <c r="D57" s="86"/>
      <c r="E57" s="82"/>
      <c r="F57" s="82"/>
      <c r="G57" s="82"/>
      <c r="H57" s="82"/>
      <c r="I57" s="82"/>
      <c r="J57" s="82"/>
      <c r="K57" s="45"/>
      <c r="L57" s="8"/>
      <c r="M57" s="8"/>
      <c r="N57" s="8"/>
      <c r="O57" s="44"/>
      <c r="P57" s="85"/>
      <c r="Q57" s="80"/>
      <c r="R57" s="7"/>
      <c r="S57" s="7"/>
      <c r="T57" s="7"/>
      <c r="U57" s="7"/>
      <c r="V57" s="7"/>
      <c r="W57" s="22"/>
      <c r="AA57" s="227"/>
    </row>
    <row r="58" spans="1:27" ht="12.75" customHeight="1" x14ac:dyDescent="0.25">
      <c r="A58" s="41"/>
      <c r="B58" s="40"/>
      <c r="C58" s="287" t="s">
        <v>25</v>
      </c>
      <c r="D58" s="288"/>
      <c r="E58" s="288"/>
      <c r="F58" s="288"/>
      <c r="G58" s="288"/>
      <c r="H58" s="71"/>
      <c r="I58" s="71"/>
      <c r="J58" s="233"/>
      <c r="K58" s="233"/>
      <c r="L58" s="69"/>
      <c r="M58" s="69"/>
      <c r="N58" s="69"/>
      <c r="O58" s="69"/>
      <c r="P58" s="234">
        <f>SUM(P51:P56)</f>
        <v>163000</v>
      </c>
      <c r="Q58" s="67"/>
      <c r="R58" s="58"/>
      <c r="S58" s="58"/>
      <c r="T58" s="58"/>
      <c r="U58" s="58"/>
      <c r="V58" s="58"/>
      <c r="W58" s="36"/>
      <c r="AA58" s="228"/>
    </row>
    <row r="59" spans="1:27" ht="29.25" customHeight="1" x14ac:dyDescent="0.25">
      <c r="A59" s="84"/>
      <c r="B59" s="83"/>
      <c r="C59" s="178">
        <v>7</v>
      </c>
      <c r="D59" s="229" t="s">
        <v>45</v>
      </c>
      <c r="E59" s="79"/>
      <c r="F59" s="79"/>
      <c r="G59" s="79"/>
      <c r="H59" s="235"/>
      <c r="I59" s="235"/>
      <c r="J59" s="235"/>
      <c r="K59" s="236"/>
      <c r="L59" s="8"/>
      <c r="M59" s="8"/>
      <c r="N59" s="8"/>
      <c r="O59" s="48"/>
      <c r="P59" s="179" t="s">
        <v>22</v>
      </c>
      <c r="Q59" s="51"/>
      <c r="R59" s="7"/>
      <c r="S59" s="7"/>
      <c r="T59" s="7"/>
      <c r="U59" s="7"/>
      <c r="V59" s="7"/>
      <c r="W59" s="22"/>
      <c r="AA59" s="180" t="s">
        <v>23</v>
      </c>
    </row>
    <row r="60" spans="1:27" ht="12.6" customHeight="1" x14ac:dyDescent="0.25">
      <c r="A60" s="84"/>
      <c r="B60" s="83"/>
      <c r="C60" s="50"/>
      <c r="D60" s="280" t="s">
        <v>46</v>
      </c>
      <c r="E60" s="281"/>
      <c r="F60" s="281"/>
      <c r="G60" s="281"/>
      <c r="H60" s="282"/>
      <c r="I60" s="282"/>
      <c r="J60" s="283"/>
      <c r="K60" s="49"/>
      <c r="L60" s="8"/>
      <c r="M60" s="8"/>
      <c r="N60" s="8"/>
      <c r="O60" s="48"/>
      <c r="P60" s="269">
        <f>('PreK Calc'!C8)</f>
        <v>15000</v>
      </c>
      <c r="Q60" s="47"/>
      <c r="R60" s="7"/>
      <c r="S60" s="7"/>
      <c r="T60" s="7"/>
      <c r="U60" s="7"/>
      <c r="V60" s="7"/>
      <c r="W60" s="22"/>
      <c r="AA60" s="277"/>
    </row>
    <row r="61" spans="1:27" ht="12.6" customHeight="1" x14ac:dyDescent="0.25">
      <c r="A61" s="84"/>
      <c r="B61" s="83"/>
      <c r="C61" s="50"/>
      <c r="D61" s="280"/>
      <c r="E61" s="281"/>
      <c r="F61" s="281"/>
      <c r="G61" s="281"/>
      <c r="H61" s="282"/>
      <c r="I61" s="282"/>
      <c r="J61" s="283"/>
      <c r="K61" s="49"/>
      <c r="L61" s="8"/>
      <c r="M61" s="8"/>
      <c r="N61" s="8"/>
      <c r="O61" s="48"/>
      <c r="P61" s="269">
        <v>0</v>
      </c>
      <c r="Q61" s="47"/>
      <c r="R61" s="7"/>
      <c r="S61" s="7"/>
      <c r="T61" s="7"/>
      <c r="U61" s="7"/>
      <c r="V61" s="7"/>
      <c r="W61" s="22"/>
      <c r="AA61" s="270"/>
    </row>
    <row r="62" spans="1:27" ht="12.6" customHeight="1" x14ac:dyDescent="0.25">
      <c r="A62" s="84"/>
      <c r="B62" s="83"/>
      <c r="C62" s="50"/>
      <c r="D62" s="280"/>
      <c r="E62" s="281"/>
      <c r="F62" s="281"/>
      <c r="G62" s="281"/>
      <c r="H62" s="282"/>
      <c r="I62" s="282"/>
      <c r="J62" s="283"/>
      <c r="K62" s="49"/>
      <c r="L62" s="8"/>
      <c r="M62" s="8"/>
      <c r="N62" s="8"/>
      <c r="O62" s="48"/>
      <c r="P62" s="269">
        <v>0</v>
      </c>
      <c r="Q62" s="47"/>
      <c r="R62" s="7"/>
      <c r="S62" s="7"/>
      <c r="T62" s="7" t="s">
        <v>47</v>
      </c>
      <c r="U62" s="7"/>
      <c r="V62" s="7"/>
      <c r="W62" s="22"/>
      <c r="AA62" s="270"/>
    </row>
    <row r="63" spans="1:27" ht="12.6" customHeight="1" x14ac:dyDescent="0.25">
      <c r="A63" s="84"/>
      <c r="B63" s="83"/>
      <c r="C63" s="50"/>
      <c r="D63" s="280"/>
      <c r="E63" s="281"/>
      <c r="F63" s="281"/>
      <c r="G63" s="281"/>
      <c r="H63" s="282"/>
      <c r="I63" s="282"/>
      <c r="J63" s="283"/>
      <c r="K63" s="49"/>
      <c r="L63" s="8"/>
      <c r="M63" s="8"/>
      <c r="N63" s="8"/>
      <c r="O63" s="48"/>
      <c r="P63" s="269">
        <v>0</v>
      </c>
      <c r="Q63" s="47"/>
      <c r="R63" s="7"/>
      <c r="S63" s="7"/>
      <c r="T63" s="7" t="s">
        <v>24</v>
      </c>
      <c r="U63" s="7"/>
      <c r="V63" s="7"/>
      <c r="W63" s="22"/>
      <c r="AA63" s="270"/>
    </row>
    <row r="64" spans="1:27" ht="9.9499999999999993" customHeight="1" x14ac:dyDescent="0.25">
      <c r="A64" s="9"/>
      <c r="B64" s="35"/>
      <c r="C64" s="46"/>
      <c r="D64" s="340"/>
      <c r="E64" s="340"/>
      <c r="F64" s="340"/>
      <c r="G64" s="82"/>
      <c r="H64" s="82"/>
      <c r="I64" s="82"/>
      <c r="J64" s="82"/>
      <c r="K64" s="45"/>
      <c r="L64" s="8"/>
      <c r="M64" s="8"/>
      <c r="N64" s="8"/>
      <c r="O64" s="44"/>
      <c r="P64" s="81"/>
      <c r="Q64" s="80"/>
      <c r="R64" s="7"/>
      <c r="S64" s="7"/>
      <c r="T64" s="7"/>
      <c r="U64" s="7"/>
      <c r="V64" s="7"/>
      <c r="W64" s="22"/>
      <c r="AA64" s="227"/>
    </row>
    <row r="65" spans="1:27" ht="12.75" customHeight="1" x14ac:dyDescent="0.25">
      <c r="A65" s="41"/>
      <c r="B65" s="40"/>
      <c r="C65" s="287" t="s">
        <v>25</v>
      </c>
      <c r="D65" s="288"/>
      <c r="E65" s="288"/>
      <c r="F65" s="288"/>
      <c r="G65" s="288"/>
      <c r="H65" s="71"/>
      <c r="I65" s="71"/>
      <c r="J65" s="233"/>
      <c r="K65" s="233"/>
      <c r="L65" s="69"/>
      <c r="M65" s="69"/>
      <c r="N65" s="69"/>
      <c r="O65" s="69"/>
      <c r="P65" s="234">
        <f>SUM(P60:P63)</f>
        <v>15000</v>
      </c>
      <c r="Q65" s="67"/>
      <c r="R65" s="58"/>
      <c r="S65" s="58"/>
      <c r="T65" s="58"/>
      <c r="U65" s="58"/>
      <c r="V65" s="58"/>
      <c r="W65" s="36"/>
      <c r="AA65" s="228"/>
    </row>
    <row r="66" spans="1:27" ht="30" customHeight="1" x14ac:dyDescent="0.25">
      <c r="A66" s="9"/>
      <c r="B66" s="35"/>
      <c r="C66" s="178">
        <v>8</v>
      </c>
      <c r="D66" s="229" t="s">
        <v>48</v>
      </c>
      <c r="E66" s="79"/>
      <c r="F66" s="79"/>
      <c r="G66" s="79"/>
      <c r="H66" s="79"/>
      <c r="I66" s="79"/>
      <c r="J66" s="79"/>
      <c r="K66" s="236"/>
      <c r="L66" s="8"/>
      <c r="M66" s="8"/>
      <c r="N66" s="8"/>
      <c r="O66" s="48"/>
      <c r="P66" s="179" t="s">
        <v>22</v>
      </c>
      <c r="Q66" s="51"/>
      <c r="R66" s="7"/>
      <c r="S66" s="7"/>
      <c r="T66" s="7"/>
      <c r="U66" s="7"/>
      <c r="V66" s="7"/>
      <c r="W66" s="22"/>
      <c r="AA66" s="180" t="s">
        <v>23</v>
      </c>
    </row>
    <row r="67" spans="1:27" ht="12.6" customHeight="1" x14ac:dyDescent="0.25">
      <c r="A67" s="9"/>
      <c r="B67" s="35"/>
      <c r="C67" s="50"/>
      <c r="D67" s="344"/>
      <c r="E67" s="345"/>
      <c r="F67" s="345"/>
      <c r="G67" s="345"/>
      <c r="H67" s="345"/>
      <c r="I67" s="345"/>
      <c r="J67" s="345"/>
      <c r="K67" s="49"/>
      <c r="L67" s="8"/>
      <c r="M67" s="8"/>
      <c r="N67" s="8"/>
      <c r="O67" s="48"/>
      <c r="P67" s="269">
        <v>0</v>
      </c>
      <c r="Q67" s="47"/>
      <c r="R67" s="7"/>
      <c r="S67" s="7"/>
      <c r="T67" s="7"/>
      <c r="U67" s="7"/>
      <c r="V67" s="7"/>
      <c r="W67" s="22"/>
      <c r="AA67" s="270"/>
    </row>
    <row r="68" spans="1:27" ht="12.6" customHeight="1" x14ac:dyDescent="0.25">
      <c r="A68" s="9"/>
      <c r="B68" s="35"/>
      <c r="C68" s="50"/>
      <c r="D68" s="344"/>
      <c r="E68" s="345"/>
      <c r="F68" s="345"/>
      <c r="G68" s="345"/>
      <c r="H68" s="345"/>
      <c r="I68" s="345"/>
      <c r="J68" s="345"/>
      <c r="K68" s="49"/>
      <c r="L68" s="8"/>
      <c r="M68" s="8"/>
      <c r="N68" s="8"/>
      <c r="O68" s="48"/>
      <c r="P68" s="269">
        <v>0</v>
      </c>
      <c r="Q68" s="47"/>
      <c r="R68" s="7"/>
      <c r="S68" s="7"/>
      <c r="T68" s="7"/>
      <c r="U68" s="7"/>
      <c r="V68" s="7"/>
      <c r="W68" s="22"/>
      <c r="AA68" s="270"/>
    </row>
    <row r="69" spans="1:27" ht="12.6" customHeight="1" x14ac:dyDescent="0.25">
      <c r="A69" s="9"/>
      <c r="B69" s="35"/>
      <c r="C69" s="50"/>
      <c r="D69" s="344"/>
      <c r="E69" s="345"/>
      <c r="F69" s="345"/>
      <c r="G69" s="345"/>
      <c r="H69" s="345"/>
      <c r="I69" s="345"/>
      <c r="J69" s="345"/>
      <c r="K69" s="49"/>
      <c r="L69" s="8"/>
      <c r="M69" s="8"/>
      <c r="N69" s="8"/>
      <c r="O69" s="48"/>
      <c r="P69" s="269">
        <v>0</v>
      </c>
      <c r="Q69" s="47"/>
      <c r="R69" s="7"/>
      <c r="S69" s="7"/>
      <c r="T69" s="7"/>
      <c r="U69" s="7"/>
      <c r="V69" s="7"/>
      <c r="W69" s="22"/>
      <c r="AA69" s="270"/>
    </row>
    <row r="70" spans="1:27" ht="12.6" customHeight="1" x14ac:dyDescent="0.25">
      <c r="A70" s="9"/>
      <c r="B70" s="35"/>
      <c r="C70" s="50"/>
      <c r="D70" s="344"/>
      <c r="E70" s="345"/>
      <c r="F70" s="345"/>
      <c r="G70" s="345"/>
      <c r="H70" s="345"/>
      <c r="I70" s="345"/>
      <c r="J70" s="345"/>
      <c r="K70" s="49"/>
      <c r="L70" s="8"/>
      <c r="M70" s="8"/>
      <c r="N70" s="8"/>
      <c r="O70" s="48"/>
      <c r="P70" s="269">
        <v>0</v>
      </c>
      <c r="Q70" s="47"/>
      <c r="R70" s="7"/>
      <c r="S70" s="7"/>
      <c r="T70" s="7"/>
      <c r="U70" s="7"/>
      <c r="V70" s="7"/>
      <c r="W70" s="22"/>
      <c r="AA70" s="270"/>
    </row>
    <row r="71" spans="1:27" ht="12.75" customHeight="1" x14ac:dyDescent="0.25">
      <c r="A71" s="9"/>
      <c r="B71" s="35"/>
      <c r="C71" s="46"/>
      <c r="D71" s="82"/>
      <c r="E71" s="82"/>
      <c r="F71" s="82"/>
      <c r="G71" s="82"/>
      <c r="H71" s="82"/>
      <c r="I71" s="82"/>
      <c r="J71" s="82"/>
      <c r="K71" s="45"/>
      <c r="L71" s="8"/>
      <c r="M71" s="8"/>
      <c r="N71" s="8"/>
      <c r="O71" s="44"/>
      <c r="P71" s="73"/>
      <c r="Q71" s="72"/>
      <c r="R71" s="7"/>
      <c r="S71" s="7"/>
      <c r="T71" s="7"/>
      <c r="U71" s="7"/>
      <c r="V71" s="7"/>
      <c r="W71" s="22"/>
      <c r="AA71" s="227"/>
    </row>
    <row r="72" spans="1:27" ht="12.75" customHeight="1" x14ac:dyDescent="0.25">
      <c r="A72" s="41"/>
      <c r="B72" s="40"/>
      <c r="C72" s="287" t="s">
        <v>25</v>
      </c>
      <c r="D72" s="288"/>
      <c r="E72" s="288"/>
      <c r="F72" s="288"/>
      <c r="G72" s="288"/>
      <c r="H72" s="71"/>
      <c r="I72" s="71"/>
      <c r="J72" s="233"/>
      <c r="K72" s="233"/>
      <c r="L72" s="69"/>
      <c r="M72" s="69"/>
      <c r="N72" s="69"/>
      <c r="O72" s="69"/>
      <c r="P72" s="234">
        <f>SUM(P67:P70)</f>
        <v>0</v>
      </c>
      <c r="Q72" s="67"/>
      <c r="R72" s="58"/>
      <c r="S72" s="58"/>
      <c r="T72" s="58"/>
      <c r="U72" s="58"/>
      <c r="V72" s="58"/>
      <c r="W72" s="36"/>
      <c r="AA72" s="228"/>
    </row>
    <row r="73" spans="1:27" ht="30" customHeight="1" x14ac:dyDescent="0.25">
      <c r="A73" s="9"/>
      <c r="B73" s="35"/>
      <c r="C73" s="178">
        <v>9</v>
      </c>
      <c r="D73" s="237" t="s">
        <v>49</v>
      </c>
      <c r="E73" s="238"/>
      <c r="F73" s="238"/>
      <c r="G73" s="238"/>
      <c r="H73" s="235"/>
      <c r="I73" s="239"/>
      <c r="J73" s="240"/>
      <c r="K73" s="236"/>
      <c r="L73" s="8"/>
      <c r="M73" s="8"/>
      <c r="N73" s="8"/>
      <c r="O73" s="48"/>
      <c r="P73" s="179" t="s">
        <v>22</v>
      </c>
      <c r="Q73" s="51"/>
      <c r="R73" s="7"/>
      <c r="S73" s="7"/>
      <c r="T73" s="7"/>
      <c r="U73" s="7"/>
      <c r="V73" s="7"/>
      <c r="W73" s="22"/>
      <c r="AA73" s="180" t="s">
        <v>23</v>
      </c>
    </row>
    <row r="74" spans="1:27" ht="12.6" customHeight="1" x14ac:dyDescent="0.25">
      <c r="A74" s="9"/>
      <c r="B74" s="35"/>
      <c r="C74" s="50"/>
      <c r="D74" s="344"/>
      <c r="E74" s="345"/>
      <c r="F74" s="345"/>
      <c r="G74" s="345"/>
      <c r="H74" s="345"/>
      <c r="I74" s="345"/>
      <c r="J74" s="345"/>
      <c r="K74" s="49"/>
      <c r="L74" s="8"/>
      <c r="M74" s="8"/>
      <c r="N74" s="8"/>
      <c r="O74" s="48"/>
      <c r="P74" s="278">
        <v>0</v>
      </c>
      <c r="Q74" s="75"/>
      <c r="R74" s="7"/>
      <c r="S74" s="7"/>
      <c r="T74" s="7"/>
      <c r="U74" s="7"/>
      <c r="V74" s="7"/>
      <c r="W74" s="22"/>
      <c r="AA74" s="270"/>
    </row>
    <row r="75" spans="1:27" ht="12.6" customHeight="1" x14ac:dyDescent="0.25">
      <c r="A75" s="9"/>
      <c r="B75" s="35"/>
      <c r="C75" s="50"/>
      <c r="D75" s="344"/>
      <c r="E75" s="345"/>
      <c r="F75" s="345"/>
      <c r="G75" s="345"/>
      <c r="H75" s="345"/>
      <c r="I75" s="345"/>
      <c r="J75" s="345"/>
      <c r="K75" s="49"/>
      <c r="L75" s="8"/>
      <c r="M75" s="8"/>
      <c r="N75" s="8"/>
      <c r="O75" s="48"/>
      <c r="P75" s="278">
        <v>0</v>
      </c>
      <c r="Q75" s="75"/>
      <c r="R75" s="7"/>
      <c r="S75" s="7"/>
      <c r="T75" s="7"/>
      <c r="U75" s="7"/>
      <c r="V75" s="7"/>
      <c r="W75" s="22"/>
      <c r="AA75" s="270"/>
    </row>
    <row r="76" spans="1:27" ht="12.6" customHeight="1" x14ac:dyDescent="0.25">
      <c r="A76" s="9"/>
      <c r="B76" s="35"/>
      <c r="C76" s="50"/>
      <c r="D76" s="344"/>
      <c r="E76" s="345"/>
      <c r="F76" s="345"/>
      <c r="G76" s="345"/>
      <c r="H76" s="345"/>
      <c r="I76" s="345"/>
      <c r="J76" s="345"/>
      <c r="K76" s="49"/>
      <c r="L76" s="8"/>
      <c r="M76" s="8"/>
      <c r="N76" s="8"/>
      <c r="O76" s="48"/>
      <c r="P76" s="278">
        <v>0</v>
      </c>
      <c r="Q76" s="75"/>
      <c r="R76" s="7"/>
      <c r="S76" s="7"/>
      <c r="T76" s="7"/>
      <c r="U76" s="7"/>
      <c r="V76" s="7"/>
      <c r="W76" s="22"/>
      <c r="AA76" s="270"/>
    </row>
    <row r="77" spans="1:27" ht="12.6" customHeight="1" x14ac:dyDescent="0.25">
      <c r="A77" s="9"/>
      <c r="B77" s="35"/>
      <c r="C77" s="50"/>
      <c r="D77" s="344"/>
      <c r="E77" s="345"/>
      <c r="F77" s="345"/>
      <c r="G77" s="345"/>
      <c r="H77" s="345"/>
      <c r="I77" s="345"/>
      <c r="J77" s="345"/>
      <c r="K77" s="49"/>
      <c r="L77" s="8"/>
      <c r="M77" s="8"/>
      <c r="N77" s="8"/>
      <c r="O77" s="48"/>
      <c r="P77" s="278">
        <v>0</v>
      </c>
      <c r="Q77" s="75"/>
      <c r="R77" s="7"/>
      <c r="S77" s="7"/>
      <c r="T77" s="7"/>
      <c r="U77" s="7"/>
      <c r="V77" s="7"/>
      <c r="W77" s="22"/>
      <c r="AA77" s="270"/>
    </row>
    <row r="78" spans="1:27" ht="12.75" customHeight="1" x14ac:dyDescent="0.25">
      <c r="A78" s="9"/>
      <c r="B78" s="35"/>
      <c r="C78" s="46"/>
      <c r="D78" s="82"/>
      <c r="E78" s="82"/>
      <c r="F78" s="82"/>
      <c r="G78" s="82"/>
      <c r="H78" s="82"/>
      <c r="I78" s="74"/>
      <c r="J78" s="74"/>
      <c r="K78" s="45"/>
      <c r="L78" s="8"/>
      <c r="M78" s="8"/>
      <c r="N78" s="8"/>
      <c r="O78" s="44"/>
      <c r="P78" s="73"/>
      <c r="Q78" s="72"/>
      <c r="R78" s="7"/>
      <c r="S78" s="7"/>
      <c r="T78" s="7"/>
      <c r="U78" s="7"/>
      <c r="V78" s="7"/>
      <c r="W78" s="22"/>
      <c r="AA78" s="227"/>
    </row>
    <row r="79" spans="1:27" ht="12.75" customHeight="1" x14ac:dyDescent="0.25">
      <c r="A79" s="41"/>
      <c r="B79" s="40"/>
      <c r="C79" s="287" t="s">
        <v>25</v>
      </c>
      <c r="D79" s="288"/>
      <c r="E79" s="288"/>
      <c r="F79" s="288"/>
      <c r="G79" s="288"/>
      <c r="H79" s="71"/>
      <c r="I79" s="71"/>
      <c r="J79" s="233"/>
      <c r="K79" s="233"/>
      <c r="L79" s="69"/>
      <c r="M79" s="69"/>
      <c r="N79" s="69"/>
      <c r="O79" s="69"/>
      <c r="P79" s="234">
        <f>SUM(P74:P77)</f>
        <v>0</v>
      </c>
      <c r="Q79" s="67"/>
      <c r="R79" s="58"/>
      <c r="S79" s="58"/>
      <c r="T79" s="58"/>
      <c r="U79" s="58"/>
      <c r="V79" s="58"/>
      <c r="W79" s="36"/>
      <c r="AA79" s="228"/>
    </row>
    <row r="80" spans="1:27" ht="15.75" customHeight="1" x14ac:dyDescent="0.25">
      <c r="A80" s="41"/>
      <c r="B80" s="40"/>
      <c r="C80" s="193"/>
      <c r="D80" s="237"/>
      <c r="E80" s="237"/>
      <c r="F80" s="237"/>
      <c r="G80" s="237"/>
      <c r="H80" s="241"/>
      <c r="I80" s="241" t="s">
        <v>50</v>
      </c>
      <c r="J80" s="242"/>
      <c r="K80" s="243"/>
      <c r="L80" s="64"/>
      <c r="M80" s="64"/>
      <c r="N80" s="64"/>
      <c r="O80" s="63"/>
      <c r="P80" s="194"/>
      <c r="Q80" s="55"/>
      <c r="R80" s="62"/>
      <c r="S80" s="62"/>
      <c r="T80" s="62"/>
      <c r="U80" s="62"/>
      <c r="V80" s="62"/>
      <c r="W80" s="61"/>
      <c r="AA80" s="180" t="s">
        <v>23</v>
      </c>
    </row>
    <row r="81" spans="1:27" x14ac:dyDescent="0.25">
      <c r="A81" s="9"/>
      <c r="B81" s="35"/>
      <c r="C81" s="60">
        <v>10</v>
      </c>
      <c r="D81" s="12" t="s">
        <v>51</v>
      </c>
      <c r="E81" s="12"/>
      <c r="F81" s="12"/>
      <c r="G81" s="8"/>
      <c r="H81" s="59"/>
      <c r="I81" s="348"/>
      <c r="J81" s="349"/>
      <c r="K81" s="246"/>
      <c r="L81" s="247"/>
      <c r="M81" s="247"/>
      <c r="N81" s="247"/>
      <c r="O81" s="248"/>
      <c r="P81" s="195"/>
      <c r="Q81" s="249"/>
      <c r="R81" s="250"/>
      <c r="S81" s="250"/>
      <c r="T81" s="250"/>
      <c r="U81" s="250"/>
      <c r="V81" s="250"/>
      <c r="W81" s="251"/>
      <c r="X81" s="252"/>
      <c r="Y81" s="252"/>
      <c r="Z81" s="252"/>
      <c r="AA81" s="186"/>
    </row>
    <row r="82" spans="1:27" ht="9" customHeight="1" x14ac:dyDescent="0.25">
      <c r="A82" s="9"/>
      <c r="B82" s="35"/>
      <c r="C82" s="57"/>
      <c r="D82" s="8"/>
      <c r="E82" s="8"/>
      <c r="F82" s="8"/>
      <c r="G82" s="8"/>
      <c r="H82" s="8"/>
      <c r="I82" s="56"/>
      <c r="J82" s="56"/>
      <c r="K82" s="49"/>
      <c r="L82" s="8"/>
      <c r="M82" s="8"/>
      <c r="N82" s="8"/>
      <c r="O82" s="48"/>
      <c r="P82" s="196"/>
      <c r="Q82" s="55"/>
      <c r="R82" s="7"/>
      <c r="S82" s="7"/>
      <c r="T82" s="7"/>
      <c r="U82" s="7"/>
      <c r="V82" s="7"/>
      <c r="W82" s="22"/>
      <c r="AA82" s="227"/>
    </row>
    <row r="83" spans="1:27" ht="12.75" customHeight="1" x14ac:dyDescent="0.25">
      <c r="A83" s="9"/>
      <c r="B83" s="35"/>
      <c r="C83" s="197"/>
      <c r="D83" s="198"/>
      <c r="E83" s="198"/>
      <c r="F83" s="198"/>
      <c r="G83" s="198"/>
      <c r="H83" s="198"/>
      <c r="I83" s="199"/>
      <c r="J83" s="199"/>
      <c r="K83" s="198"/>
      <c r="L83" s="198"/>
      <c r="M83" s="198"/>
      <c r="N83" s="198"/>
      <c r="O83" s="48"/>
      <c r="P83" s="198"/>
      <c r="Q83" s="55"/>
      <c r="R83" s="200"/>
      <c r="S83" s="200"/>
      <c r="T83" s="200"/>
      <c r="U83" s="200"/>
      <c r="V83" s="200"/>
      <c r="W83" s="22"/>
      <c r="AA83" s="228"/>
    </row>
    <row r="84" spans="1:27" ht="8.25" customHeight="1" x14ac:dyDescent="0.25">
      <c r="A84" s="9"/>
      <c r="B84" s="35"/>
      <c r="C84" s="57"/>
      <c r="D84" s="8"/>
      <c r="E84" s="8"/>
      <c r="F84" s="8"/>
      <c r="G84" s="8"/>
      <c r="H84" s="8"/>
      <c r="I84" s="56"/>
      <c r="J84" s="56"/>
      <c r="K84" s="49"/>
      <c r="L84" s="8"/>
      <c r="M84" s="8"/>
      <c r="N84" s="8"/>
      <c r="O84" s="48"/>
      <c r="P84" s="31"/>
      <c r="Q84" s="55"/>
      <c r="R84" s="7"/>
      <c r="S84" s="7"/>
      <c r="T84" s="7"/>
      <c r="U84" s="7"/>
      <c r="V84" s="7"/>
      <c r="W84" s="22"/>
      <c r="AA84" s="227"/>
    </row>
    <row r="85" spans="1:27" ht="28.5" customHeight="1" x14ac:dyDescent="0.25">
      <c r="A85" s="9"/>
      <c r="B85" s="35"/>
      <c r="C85" s="54">
        <v>11</v>
      </c>
      <c r="D85" s="346" t="s">
        <v>52</v>
      </c>
      <c r="E85" s="346"/>
      <c r="F85" s="346"/>
      <c r="G85" s="346"/>
      <c r="H85" s="346"/>
      <c r="I85" s="346"/>
      <c r="J85" s="346"/>
      <c r="K85" s="347"/>
      <c r="L85" s="176"/>
      <c r="M85" s="176"/>
      <c r="N85" s="176"/>
      <c r="O85" s="53"/>
      <c r="P85" s="52" t="s">
        <v>22</v>
      </c>
      <c r="Q85" s="51"/>
      <c r="R85" s="7"/>
      <c r="S85" s="7"/>
      <c r="T85" s="7"/>
      <c r="U85" s="7"/>
      <c r="V85" s="7"/>
      <c r="W85" s="22"/>
      <c r="AA85" s="180" t="s">
        <v>23</v>
      </c>
    </row>
    <row r="86" spans="1:27" ht="12.6" customHeight="1" x14ac:dyDescent="0.25">
      <c r="A86" s="9"/>
      <c r="B86" s="35"/>
      <c r="C86" s="50"/>
      <c r="D86" s="344"/>
      <c r="E86" s="344"/>
      <c r="F86" s="344"/>
      <c r="G86" s="344"/>
      <c r="H86" s="345"/>
      <c r="I86" s="345"/>
      <c r="J86" s="345"/>
      <c r="K86" s="49"/>
      <c r="L86" s="8"/>
      <c r="M86" s="8"/>
      <c r="N86" s="8"/>
      <c r="O86" s="48"/>
      <c r="P86" s="269">
        <v>0</v>
      </c>
      <c r="Q86" s="47"/>
      <c r="R86" s="7"/>
      <c r="S86" s="7"/>
      <c r="T86" s="7" t="s">
        <v>24</v>
      </c>
      <c r="U86" s="7"/>
      <c r="V86" s="7"/>
      <c r="W86" s="22"/>
      <c r="AA86" s="270"/>
    </row>
    <row r="87" spans="1:27" ht="12.6" customHeight="1" x14ac:dyDescent="0.25">
      <c r="A87" s="9"/>
      <c r="B87" s="35"/>
      <c r="C87" s="50"/>
      <c r="D87" s="344"/>
      <c r="E87" s="344"/>
      <c r="F87" s="344"/>
      <c r="G87" s="344"/>
      <c r="H87" s="345"/>
      <c r="I87" s="345"/>
      <c r="J87" s="345"/>
      <c r="K87" s="49"/>
      <c r="L87" s="8"/>
      <c r="M87" s="8"/>
      <c r="N87" s="8"/>
      <c r="O87" s="48"/>
      <c r="P87" s="269">
        <v>0</v>
      </c>
      <c r="Q87" s="47"/>
      <c r="R87" s="7"/>
      <c r="S87" s="7"/>
      <c r="T87" s="7" t="s">
        <v>24</v>
      </c>
      <c r="U87" s="7"/>
      <c r="V87" s="7"/>
      <c r="W87" s="22"/>
      <c r="AA87" s="270"/>
    </row>
    <row r="88" spans="1:27" ht="12.75" customHeight="1" x14ac:dyDescent="0.25">
      <c r="A88" s="9"/>
      <c r="B88" s="35"/>
      <c r="C88" s="46"/>
      <c r="D88" s="82"/>
      <c r="E88" s="82"/>
      <c r="F88" s="82"/>
      <c r="G88" s="82"/>
      <c r="H88" s="82"/>
      <c r="I88" s="82"/>
      <c r="J88" s="82"/>
      <c r="K88" s="45"/>
      <c r="L88" s="8"/>
      <c r="M88" s="8"/>
      <c r="N88" s="8"/>
      <c r="O88" s="44"/>
      <c r="P88" s="43"/>
      <c r="Q88" s="42"/>
      <c r="R88" s="7"/>
      <c r="S88" s="7"/>
      <c r="T88" s="7"/>
      <c r="U88" s="7"/>
      <c r="V88" s="7"/>
      <c r="W88" s="22"/>
      <c r="AA88" s="21"/>
    </row>
    <row r="89" spans="1:27" ht="16.5" customHeight="1" x14ac:dyDescent="0.25">
      <c r="A89" s="41"/>
      <c r="B89" s="40"/>
      <c r="C89" s="341" t="s">
        <v>25</v>
      </c>
      <c r="D89" s="342"/>
      <c r="E89" s="342"/>
      <c r="F89" s="342"/>
      <c r="G89" s="342"/>
      <c r="H89" s="188"/>
      <c r="I89" s="188"/>
      <c r="J89" s="189"/>
      <c r="K89" s="189"/>
      <c r="L89" s="39"/>
      <c r="M89" s="39"/>
      <c r="N89" s="39"/>
      <c r="O89" s="39"/>
      <c r="P89" s="190">
        <f>SUM(P86:P87)</f>
        <v>0</v>
      </c>
      <c r="Q89" s="38"/>
      <c r="R89" s="37"/>
      <c r="S89" s="37"/>
      <c r="T89" s="37"/>
      <c r="U89" s="37"/>
      <c r="V89" s="37"/>
      <c r="W89" s="36"/>
      <c r="AA89" s="228"/>
    </row>
    <row r="90" spans="1:27" ht="9" customHeight="1" x14ac:dyDescent="0.25">
      <c r="A90" s="9"/>
      <c r="B90" s="35"/>
      <c r="C90" s="201"/>
      <c r="D90" s="235"/>
      <c r="E90" s="244"/>
      <c r="F90" s="235"/>
      <c r="G90" s="235"/>
      <c r="H90" s="235"/>
      <c r="I90" s="235"/>
      <c r="J90" s="235"/>
      <c r="K90" s="235"/>
      <c r="L90" s="235"/>
      <c r="M90" s="235"/>
      <c r="N90" s="235"/>
      <c r="O90" s="235"/>
      <c r="P90" s="235"/>
      <c r="Q90" s="236"/>
      <c r="R90" s="23"/>
      <c r="S90" s="23"/>
      <c r="T90" s="23"/>
      <c r="U90" s="23"/>
      <c r="V90" s="23"/>
      <c r="W90" s="22"/>
      <c r="AA90" s="21"/>
    </row>
    <row r="91" spans="1:27" ht="15.75" customHeight="1" x14ac:dyDescent="0.25">
      <c r="A91" s="30"/>
      <c r="B91" s="32"/>
      <c r="C91" s="343" t="s">
        <v>53</v>
      </c>
      <c r="D91" s="307"/>
      <c r="E91" s="307"/>
      <c r="F91" s="307"/>
      <c r="G91" s="307"/>
      <c r="H91" s="307"/>
      <c r="I91" s="307"/>
      <c r="J91" s="307"/>
      <c r="K91" s="171"/>
      <c r="L91" s="171"/>
      <c r="M91" s="171"/>
      <c r="N91" s="171"/>
      <c r="O91" s="171"/>
      <c r="P91" s="202">
        <f>+P18+P27+P33+P40+P49+P58+P65+P72+P79+P81+P89</f>
        <v>198000</v>
      </c>
      <c r="Q91" s="31"/>
      <c r="R91" s="23"/>
      <c r="S91" s="23"/>
      <c r="T91" s="23"/>
      <c r="U91" s="23"/>
      <c r="V91" s="23"/>
      <c r="W91" s="22"/>
      <c r="AA91" s="228"/>
    </row>
    <row r="92" spans="1:27" ht="6.6" customHeight="1" x14ac:dyDescent="0.25">
      <c r="A92" s="30"/>
      <c r="B92" s="29"/>
      <c r="C92" s="28"/>
      <c r="D92" s="27"/>
      <c r="E92" s="27"/>
      <c r="F92" s="27"/>
      <c r="G92" s="27"/>
      <c r="H92" s="27"/>
      <c r="I92" s="27"/>
      <c r="J92" s="27"/>
      <c r="K92" s="27"/>
      <c r="L92" s="27"/>
      <c r="M92" s="27"/>
      <c r="N92" s="27"/>
      <c r="O92" s="27"/>
      <c r="P92" s="26"/>
      <c r="Q92" s="25"/>
      <c r="R92" s="24"/>
      <c r="S92" s="23"/>
      <c r="T92" s="23"/>
      <c r="U92" s="23"/>
      <c r="V92" s="23"/>
      <c r="W92" s="23"/>
      <c r="X92" s="22"/>
      <c r="AA92" s="21"/>
    </row>
    <row r="93" spans="1:27" ht="8.25" customHeight="1" thickBot="1" x14ac:dyDescent="0.3">
      <c r="A93" s="9"/>
      <c r="B93" s="20"/>
      <c r="C93" s="19"/>
      <c r="D93" s="17"/>
      <c r="E93" s="17"/>
      <c r="F93" s="17"/>
      <c r="G93" s="17"/>
      <c r="H93" s="17"/>
      <c r="I93" s="17"/>
      <c r="J93" s="17"/>
      <c r="K93" s="17"/>
      <c r="L93" s="17"/>
      <c r="M93" s="17"/>
      <c r="N93" s="17"/>
      <c r="O93" s="17"/>
      <c r="P93" s="17"/>
      <c r="Q93" s="18"/>
      <c r="R93" s="17"/>
      <c r="S93" s="16"/>
      <c r="T93" s="16"/>
      <c r="U93" s="16"/>
      <c r="V93" s="16"/>
      <c r="W93" s="16"/>
      <c r="X93" s="15"/>
      <c r="Y93" s="14"/>
      <c r="Z93" s="14"/>
      <c r="AA93" s="245"/>
    </row>
    <row r="94" spans="1:27" x14ac:dyDescent="0.25">
      <c r="A94" s="9"/>
      <c r="B94" s="9"/>
      <c r="C94" s="8"/>
      <c r="D94" s="8"/>
      <c r="E94" s="8"/>
      <c r="F94" s="8"/>
      <c r="G94" s="8"/>
      <c r="H94" s="8"/>
      <c r="I94" s="8"/>
      <c r="J94" s="8"/>
      <c r="K94" s="8"/>
      <c r="L94" s="8"/>
      <c r="M94" s="8"/>
      <c r="N94" s="8"/>
      <c r="O94" s="8"/>
      <c r="P94" s="8"/>
      <c r="Q94" s="8"/>
      <c r="R94" s="8"/>
      <c r="S94" s="8"/>
      <c r="T94" s="7"/>
      <c r="U94" s="7"/>
      <c r="V94" s="7"/>
      <c r="W94" s="7"/>
      <c r="X94" s="7"/>
      <c r="Y94" s="7"/>
    </row>
    <row r="95" spans="1:27" x14ac:dyDescent="0.25">
      <c r="A95" s="9"/>
      <c r="B95" s="9"/>
      <c r="C95" s="8"/>
      <c r="D95" s="8"/>
      <c r="E95" s="8"/>
      <c r="F95" s="8"/>
      <c r="G95" s="8"/>
      <c r="H95" s="8"/>
      <c r="I95" s="8"/>
      <c r="J95" s="8"/>
      <c r="K95" s="8"/>
      <c r="L95" s="8"/>
      <c r="M95" s="8"/>
      <c r="N95" s="8"/>
      <c r="O95" s="8"/>
      <c r="P95" s="8"/>
      <c r="Q95" s="8"/>
      <c r="R95" s="8"/>
      <c r="S95" s="8"/>
      <c r="T95" s="7"/>
      <c r="U95" s="7"/>
      <c r="V95" s="7"/>
      <c r="W95" s="7"/>
      <c r="X95" s="7"/>
      <c r="Y95" s="7"/>
    </row>
    <row r="96" spans="1:27" x14ac:dyDescent="0.25">
      <c r="A96" s="9"/>
      <c r="B96" s="13"/>
      <c r="C96" s="8"/>
      <c r="D96" s="12"/>
      <c r="E96" s="8"/>
      <c r="F96" s="10"/>
      <c r="G96" s="8"/>
      <c r="H96" s="8"/>
      <c r="I96" s="8"/>
      <c r="J96" s="8"/>
      <c r="K96" s="8"/>
      <c r="L96" s="8"/>
      <c r="M96" s="8"/>
      <c r="N96" s="8"/>
      <c r="O96" s="8"/>
      <c r="P96" s="8"/>
      <c r="Q96" s="8"/>
      <c r="R96" s="11"/>
      <c r="S96" s="8"/>
      <c r="T96" s="7"/>
      <c r="U96" s="7"/>
      <c r="V96" s="7"/>
      <c r="W96" s="7"/>
      <c r="X96" s="7"/>
      <c r="Y96" s="7"/>
    </row>
    <row r="97" spans="1:25" x14ac:dyDescent="0.25">
      <c r="A97" s="9"/>
      <c r="B97" s="9"/>
      <c r="C97" s="8"/>
      <c r="D97" s="8"/>
      <c r="E97" s="8"/>
      <c r="F97" s="8"/>
      <c r="G97" s="8"/>
      <c r="H97" s="8"/>
      <c r="I97" s="8"/>
      <c r="J97" s="8"/>
      <c r="K97" s="8"/>
      <c r="L97" s="8"/>
      <c r="M97" s="8"/>
      <c r="N97" s="8"/>
      <c r="O97" s="8"/>
      <c r="P97" s="10"/>
      <c r="Q97" s="8"/>
      <c r="R97" s="8"/>
      <c r="S97" s="8"/>
      <c r="T97" s="7"/>
      <c r="U97" s="7"/>
      <c r="V97" s="7"/>
      <c r="W97" s="7"/>
      <c r="X97" s="7"/>
      <c r="Y97" s="7"/>
    </row>
    <row r="98" spans="1:25" x14ac:dyDescent="0.25">
      <c r="A98" s="9"/>
      <c r="B98" s="9"/>
      <c r="C98" s="8"/>
      <c r="D98" s="8"/>
      <c r="E98" s="8"/>
      <c r="F98" s="8"/>
      <c r="G98" s="8"/>
      <c r="H98" s="8"/>
      <c r="I98" s="8"/>
      <c r="J98" s="8"/>
      <c r="K98" s="8"/>
      <c r="L98" s="8"/>
      <c r="M98" s="8"/>
      <c r="N98" s="8"/>
      <c r="O98" s="8"/>
      <c r="P98" s="8"/>
      <c r="Q98" s="8"/>
      <c r="R98" s="8"/>
      <c r="S98" s="8"/>
      <c r="T98" s="7"/>
      <c r="U98" s="7"/>
      <c r="V98" s="7"/>
      <c r="W98" s="7"/>
      <c r="X98" s="7"/>
      <c r="Y98" s="7"/>
    </row>
    <row r="99" spans="1:25" x14ac:dyDescent="0.25">
      <c r="A99" s="9"/>
      <c r="B99" s="9"/>
      <c r="C99" s="8"/>
      <c r="D99" s="8"/>
      <c r="E99" s="8"/>
      <c r="F99" s="8"/>
      <c r="G99" s="8"/>
      <c r="H99" s="8"/>
      <c r="I99" s="10"/>
      <c r="J99" s="8"/>
      <c r="K99" s="8"/>
      <c r="L99" s="8"/>
      <c r="M99" s="8"/>
      <c r="N99" s="8"/>
      <c r="O99" s="8"/>
      <c r="P99" s="8"/>
      <c r="Q99" s="8"/>
      <c r="R99" s="8"/>
      <c r="S99" s="8"/>
      <c r="T99" s="7"/>
      <c r="U99" s="7"/>
      <c r="V99" s="7"/>
      <c r="W99" s="7"/>
      <c r="X99" s="7"/>
      <c r="Y99" s="7"/>
    </row>
    <row r="100" spans="1:25" x14ac:dyDescent="0.25">
      <c r="A100" s="9"/>
      <c r="B100" s="9"/>
      <c r="C100" s="8"/>
      <c r="D100" s="8"/>
      <c r="E100" s="8"/>
      <c r="F100" s="8"/>
      <c r="G100" s="8"/>
      <c r="H100" s="8"/>
      <c r="I100" s="8"/>
      <c r="J100" s="8"/>
      <c r="K100" s="8"/>
      <c r="L100" s="8"/>
      <c r="M100" s="8"/>
      <c r="N100" s="8"/>
      <c r="O100" s="8"/>
      <c r="P100" s="8"/>
      <c r="Q100" s="8"/>
      <c r="R100" s="8"/>
      <c r="S100" s="8"/>
      <c r="T100" s="7"/>
      <c r="U100" s="7"/>
      <c r="V100" s="7"/>
      <c r="W100" s="7"/>
      <c r="X100" s="7"/>
      <c r="Y100" s="7"/>
    </row>
    <row r="101" spans="1:25" x14ac:dyDescent="0.25">
      <c r="A101" s="9"/>
      <c r="B101" s="9"/>
      <c r="C101" s="8"/>
      <c r="D101" s="8"/>
      <c r="E101" s="8"/>
      <c r="F101" s="8"/>
      <c r="G101" s="8"/>
      <c r="H101" s="8"/>
      <c r="I101" s="8"/>
      <c r="J101" s="8"/>
      <c r="K101" s="8"/>
      <c r="L101" s="8"/>
      <c r="M101" s="8"/>
      <c r="N101" s="8"/>
      <c r="O101" s="8"/>
      <c r="P101" s="8"/>
      <c r="Q101" s="8"/>
      <c r="R101" s="8"/>
      <c r="S101" s="8"/>
      <c r="T101" s="7"/>
      <c r="U101" s="7"/>
      <c r="V101" s="7"/>
      <c r="W101" s="7"/>
      <c r="X101" s="7"/>
      <c r="Y101" s="7"/>
    </row>
    <row r="102" spans="1:25" x14ac:dyDescent="0.25">
      <c r="A102" s="9"/>
      <c r="B102" s="9"/>
      <c r="C102" s="8"/>
      <c r="D102" s="8"/>
      <c r="E102" s="8"/>
      <c r="F102" s="8"/>
      <c r="G102" s="8"/>
      <c r="H102" s="8"/>
      <c r="I102" s="8"/>
      <c r="J102" s="8"/>
      <c r="K102" s="8"/>
      <c r="L102" s="8"/>
      <c r="M102" s="8"/>
      <c r="N102" s="8"/>
      <c r="O102" s="8"/>
      <c r="P102" s="8"/>
      <c r="Q102" s="8"/>
      <c r="R102" s="8"/>
      <c r="S102" s="8"/>
      <c r="T102" s="7"/>
      <c r="U102" s="7"/>
      <c r="V102" s="7"/>
      <c r="W102" s="7"/>
      <c r="X102" s="7"/>
      <c r="Y102" s="7"/>
    </row>
    <row r="103" spans="1:25" x14ac:dyDescent="0.25">
      <c r="A103" s="9"/>
      <c r="B103" s="9"/>
      <c r="C103" s="8"/>
      <c r="D103" s="8"/>
      <c r="E103" s="8"/>
      <c r="F103" s="8"/>
      <c r="G103" s="8"/>
      <c r="H103" s="8"/>
      <c r="I103" s="8"/>
      <c r="J103" s="8"/>
      <c r="K103" s="8"/>
      <c r="L103" s="8"/>
      <c r="M103" s="8"/>
      <c r="N103" s="8"/>
      <c r="O103" s="8"/>
      <c r="P103" s="8"/>
      <c r="Q103" s="8"/>
      <c r="R103" s="8"/>
      <c r="S103" s="8"/>
      <c r="T103" s="7"/>
      <c r="U103" s="7"/>
      <c r="V103" s="7"/>
      <c r="W103" s="7"/>
      <c r="X103" s="7"/>
      <c r="Y103" s="7"/>
    </row>
    <row r="104" spans="1:25" x14ac:dyDescent="0.25">
      <c r="A104" s="9"/>
      <c r="B104" s="9"/>
      <c r="C104" s="8"/>
      <c r="D104" s="8"/>
      <c r="E104" s="8"/>
      <c r="F104" s="8"/>
      <c r="G104" s="8"/>
      <c r="H104" s="8"/>
      <c r="I104" s="8"/>
      <c r="J104" s="8"/>
      <c r="K104" s="8"/>
      <c r="L104" s="8"/>
      <c r="M104" s="8"/>
      <c r="N104" s="8"/>
      <c r="O104" s="8"/>
      <c r="P104" s="8"/>
      <c r="Q104" s="8"/>
      <c r="R104" s="8"/>
      <c r="S104" s="8"/>
      <c r="T104" s="7"/>
      <c r="U104" s="7"/>
      <c r="V104" s="7"/>
      <c r="W104" s="7"/>
      <c r="X104" s="7"/>
      <c r="Y104" s="7"/>
    </row>
  </sheetData>
  <sheetProtection algorithmName="SHA-512" hashValue="WIaVhXFlD61a4rij0CI+tWFoMbE1FaY7t9iQ7Y+yyPiZ8rFH8J069VYg5hsZyOvQIWH9KYnDoy8+OO5iAHlUJg==" saltValue="w74BwPtR4TZPSS/fadrURw==" spinCount="100000" sheet="1" selectLockedCells="1"/>
  <mergeCells count="78">
    <mergeCell ref="D87:J87"/>
    <mergeCell ref="D86:J86"/>
    <mergeCell ref="D85:K85"/>
    <mergeCell ref="I81:J81"/>
    <mergeCell ref="D69:J69"/>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29:G29"/>
    <mergeCell ref="D31:G31"/>
    <mergeCell ref="D21:G21"/>
    <mergeCell ref="D22:G22"/>
    <mergeCell ref="D28:G28"/>
    <mergeCell ref="D25:G25"/>
    <mergeCell ref="D24:G24"/>
    <mergeCell ref="D23:G23"/>
    <mergeCell ref="C27:G27"/>
    <mergeCell ref="P10:P11"/>
    <mergeCell ref="R9:W9"/>
    <mergeCell ref="V10:V11"/>
    <mergeCell ref="B3:E3"/>
    <mergeCell ref="D20:G20"/>
    <mergeCell ref="C18:G18"/>
    <mergeCell ref="D14:G14"/>
    <mergeCell ref="D15:G15"/>
    <mergeCell ref="D16:G16"/>
    <mergeCell ref="D13:G13"/>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61:J61"/>
    <mergeCell ref="D54:G54"/>
    <mergeCell ref="C58:G58"/>
    <mergeCell ref="D60:J60"/>
    <mergeCell ref="D52:G52"/>
    <mergeCell ref="D56:G56"/>
  </mergeCells>
  <conditionalFormatting sqref="J71">
    <cfRule type="expression" dxfId="532" priority="264" stopIfTrue="1">
      <formula>AND($P71&gt;0,$J71=0)</formula>
    </cfRule>
  </conditionalFormatting>
  <conditionalFormatting sqref="J74:J77">
    <cfRule type="expression" dxfId="531" priority="263" stopIfTrue="1">
      <formula>AND($P74&gt;0,$J74=0)</formula>
    </cfRule>
  </conditionalFormatting>
  <conditionalFormatting sqref="J75">
    <cfRule type="expression" dxfId="530" priority="262" stopIfTrue="1">
      <formula>AND($P75&gt;0,$J75=0)</formula>
    </cfRule>
  </conditionalFormatting>
  <conditionalFormatting sqref="I14">
    <cfRule type="expression" dxfId="529" priority="261" stopIfTrue="1">
      <formula>AND($P14&gt;0,$I14="")</formula>
    </cfRule>
  </conditionalFormatting>
  <conditionalFormatting sqref="I15">
    <cfRule type="expression" dxfId="528" priority="260" stopIfTrue="1">
      <formula>AND($P15&gt;0,$I15="")</formula>
    </cfRule>
  </conditionalFormatting>
  <conditionalFormatting sqref="I16">
    <cfRule type="expression" dxfId="527" priority="259" stopIfTrue="1">
      <formula>AND($P16&gt;0,$I16="")</formula>
    </cfRule>
  </conditionalFormatting>
  <conditionalFormatting sqref="I17">
    <cfRule type="expression" dxfId="526" priority="258" stopIfTrue="1">
      <formula>AND($P17&gt;0,$I17="")</formula>
    </cfRule>
  </conditionalFormatting>
  <conditionalFormatting sqref="I19">
    <cfRule type="expression" dxfId="525" priority="257" stopIfTrue="1">
      <formula>AND($P19&gt;0,$I19="")</formula>
    </cfRule>
  </conditionalFormatting>
  <conditionalFormatting sqref="I20">
    <cfRule type="expression" dxfId="524" priority="256" stopIfTrue="1">
      <formula>AND($P20&gt;0,$I20="")</formula>
    </cfRule>
  </conditionalFormatting>
  <conditionalFormatting sqref="I30">
    <cfRule type="expression" dxfId="523" priority="255" stopIfTrue="1">
      <formula>AND($P30&gt;0,$I30="")</formula>
    </cfRule>
  </conditionalFormatting>
  <conditionalFormatting sqref="I31">
    <cfRule type="expression" dxfId="522" priority="254" stopIfTrue="1">
      <formula>AND($P31&gt;0,$I31="")</formula>
    </cfRule>
  </conditionalFormatting>
  <conditionalFormatting sqref="I32">
    <cfRule type="expression" dxfId="521" priority="253" stopIfTrue="1">
      <formula>AND($P32&gt;0,$I32="")</formula>
    </cfRule>
  </conditionalFormatting>
  <conditionalFormatting sqref="I33">
    <cfRule type="expression" dxfId="520" priority="252" stopIfTrue="1">
      <formula>AND($P33&gt;0,$I33="")</formula>
    </cfRule>
  </conditionalFormatting>
  <conditionalFormatting sqref="I34">
    <cfRule type="expression" dxfId="519" priority="251" stopIfTrue="1">
      <formula>AND($P34&gt;0,$I34="")</formula>
    </cfRule>
  </conditionalFormatting>
  <conditionalFormatting sqref="I35">
    <cfRule type="expression" dxfId="518" priority="250" stopIfTrue="1">
      <formula>AND($P35&gt;0,$I35="")</formula>
    </cfRule>
  </conditionalFormatting>
  <conditionalFormatting sqref="I44:I45">
    <cfRule type="expression" dxfId="517" priority="249" stopIfTrue="1">
      <formula>AND($P44&gt;0,$I44="")</formula>
    </cfRule>
  </conditionalFormatting>
  <conditionalFormatting sqref="I46">
    <cfRule type="expression" dxfId="516" priority="248" stopIfTrue="1">
      <formula>AND($P46&gt;0,$I46="")</formula>
    </cfRule>
  </conditionalFormatting>
  <conditionalFormatting sqref="I47">
    <cfRule type="expression" dxfId="515" priority="247" stopIfTrue="1">
      <formula>AND($P47&gt;0,$I47="")</formula>
    </cfRule>
  </conditionalFormatting>
  <conditionalFormatting sqref="I48">
    <cfRule type="expression" dxfId="514" priority="246" stopIfTrue="1">
      <formula>AND($P48&gt;0,$I48="")</formula>
    </cfRule>
  </conditionalFormatting>
  <conditionalFormatting sqref="I71">
    <cfRule type="expression" dxfId="513" priority="245" stopIfTrue="1">
      <formula>AND($P71&gt;0,$I71="")</formula>
    </cfRule>
  </conditionalFormatting>
  <conditionalFormatting sqref="I74:I77">
    <cfRule type="expression" dxfId="512" priority="244" stopIfTrue="1">
      <formula>AND($P74&gt;0,$I74="")</formula>
    </cfRule>
  </conditionalFormatting>
  <conditionalFormatting sqref="I75">
    <cfRule type="expression" dxfId="511" priority="243" stopIfTrue="1">
      <formula>AND($P75&gt;0,$I75="")</formula>
    </cfRule>
  </conditionalFormatting>
  <conditionalFormatting sqref="D14:G14">
    <cfRule type="expression" dxfId="510" priority="242" stopIfTrue="1">
      <formula>AND($P14&gt;0,$D14="")</formula>
    </cfRule>
  </conditionalFormatting>
  <conditionalFormatting sqref="D15:G15">
    <cfRule type="expression" dxfId="509" priority="241" stopIfTrue="1">
      <formula>AND($P15&gt;0,$D15="")</formula>
    </cfRule>
  </conditionalFormatting>
  <conditionalFormatting sqref="D16:G16">
    <cfRule type="expression" dxfId="508" priority="240" stopIfTrue="1">
      <formula>AND($P16&gt;0,$D16="")</formula>
    </cfRule>
  </conditionalFormatting>
  <conditionalFormatting sqref="D17:G17">
    <cfRule type="expression" dxfId="507" priority="239" stopIfTrue="1">
      <formula>AND($P17&gt;0,$D17="")</formula>
    </cfRule>
  </conditionalFormatting>
  <conditionalFormatting sqref="D18:G18">
    <cfRule type="expression" dxfId="506" priority="238" stopIfTrue="1">
      <formula>AND($P18&gt;0,$D18="")</formula>
    </cfRule>
  </conditionalFormatting>
  <conditionalFormatting sqref="D19:G19">
    <cfRule type="expression" dxfId="505" priority="237" stopIfTrue="1">
      <formula>AND($P19&gt;0,$D19="")</formula>
    </cfRule>
  </conditionalFormatting>
  <conditionalFormatting sqref="D20:G20">
    <cfRule type="expression" dxfId="504" priority="236" stopIfTrue="1">
      <formula>AND($P20&gt;0,$D20="")</formula>
    </cfRule>
  </conditionalFormatting>
  <conditionalFormatting sqref="D30:G30">
    <cfRule type="expression" dxfId="503" priority="235" stopIfTrue="1">
      <formula>AND($P30&gt;0,$D30="")</formula>
    </cfRule>
  </conditionalFormatting>
  <conditionalFormatting sqref="D31:G31">
    <cfRule type="expression" dxfId="502" priority="234" stopIfTrue="1">
      <formula>AND($P31&gt;0,$D31="")</formula>
    </cfRule>
  </conditionalFormatting>
  <conditionalFormatting sqref="D32:G32">
    <cfRule type="expression" dxfId="501" priority="233" stopIfTrue="1">
      <formula>AND($P32&gt;0,$D32="")</formula>
    </cfRule>
  </conditionalFormatting>
  <conditionalFormatting sqref="D33:G33">
    <cfRule type="expression" dxfId="500" priority="232" stopIfTrue="1">
      <formula>AND($P33&gt;0,$D33="")</formula>
    </cfRule>
  </conditionalFormatting>
  <conditionalFormatting sqref="D34:G34">
    <cfRule type="expression" dxfId="499" priority="231" stopIfTrue="1">
      <formula>AND($P34&gt;0,$D34="")</formula>
    </cfRule>
  </conditionalFormatting>
  <conditionalFormatting sqref="D35:G38">
    <cfRule type="expression" dxfId="498" priority="230" stopIfTrue="1">
      <formula>AND($P35&gt;0,$D35="")</formula>
    </cfRule>
  </conditionalFormatting>
  <conditionalFormatting sqref="D44:G44">
    <cfRule type="expression" dxfId="497" priority="229" stopIfTrue="1">
      <formula>AND($P44&gt;0,$D44="")</formula>
    </cfRule>
  </conditionalFormatting>
  <conditionalFormatting sqref="D45:G45">
    <cfRule type="expression" dxfId="496" priority="228" stopIfTrue="1">
      <formula>AND($P45&gt;0,$D45="")</formula>
    </cfRule>
  </conditionalFormatting>
  <conditionalFormatting sqref="D46:G46">
    <cfRule type="expression" dxfId="495" priority="227" stopIfTrue="1">
      <formula>AND($P46&gt;0,$D46="")</formula>
    </cfRule>
  </conditionalFormatting>
  <conditionalFormatting sqref="D47:G47">
    <cfRule type="expression" dxfId="494" priority="226" stopIfTrue="1">
      <formula>AND($P47&gt;0,$D47="")</formula>
    </cfRule>
  </conditionalFormatting>
  <conditionalFormatting sqref="D48:G48">
    <cfRule type="expression" dxfId="493" priority="225" stopIfTrue="1">
      <formula>AND($P48&gt;0,$D48="")</formula>
    </cfRule>
  </conditionalFormatting>
  <conditionalFormatting sqref="D49:G49">
    <cfRule type="expression" dxfId="492" priority="224" stopIfTrue="1">
      <formula>AND($P49&gt;0,$D49="")</formula>
    </cfRule>
  </conditionalFormatting>
  <conditionalFormatting sqref="D71:G71">
    <cfRule type="expression" dxfId="491" priority="223" stopIfTrue="1">
      <formula>AND($P71&gt;0,$D71="")</formula>
    </cfRule>
  </conditionalFormatting>
  <conditionalFormatting sqref="D72:G72">
    <cfRule type="expression" dxfId="490" priority="222" stopIfTrue="1">
      <formula>AND($P72&gt;0,$D72="")</formula>
    </cfRule>
  </conditionalFormatting>
  <conditionalFormatting sqref="D73:G73">
    <cfRule type="expression" dxfId="489" priority="221" stopIfTrue="1">
      <formula>AND($P73&gt;0,$D73="")</formula>
    </cfRule>
  </conditionalFormatting>
  <conditionalFormatting sqref="D74:G77">
    <cfRule type="expression" dxfId="488" priority="220" stopIfTrue="1">
      <formula>AND($P74&gt;0,$D74="")</formula>
    </cfRule>
  </conditionalFormatting>
  <conditionalFormatting sqref="D75:G75">
    <cfRule type="expression" dxfId="487" priority="219" stopIfTrue="1">
      <formula>AND($P75&gt;0,$D75="")</formula>
    </cfRule>
  </conditionalFormatting>
  <conditionalFormatting sqref="D80:J80">
    <cfRule type="expression" dxfId="486" priority="218" stopIfTrue="1">
      <formula>AND($D80="",$P80&gt;0)</formula>
    </cfRule>
  </conditionalFormatting>
  <conditionalFormatting sqref="D81:J81">
    <cfRule type="expression" dxfId="485" priority="217" stopIfTrue="1">
      <formula>AND($D81="",$P81&gt;0)</formula>
    </cfRule>
  </conditionalFormatting>
  <conditionalFormatting sqref="D82:J84">
    <cfRule type="expression" dxfId="484" priority="216" stopIfTrue="1">
      <formula>AND($D82="",$P82&gt;0)</formula>
    </cfRule>
  </conditionalFormatting>
  <conditionalFormatting sqref="D85:J85">
    <cfRule type="expression" dxfId="483" priority="215" stopIfTrue="1">
      <formula>AND($D85="",$P85&gt;0)</formula>
    </cfRule>
  </conditionalFormatting>
  <conditionalFormatting sqref="D86:J87">
    <cfRule type="expression" dxfId="482" priority="214" stopIfTrue="1">
      <formula>AND($D86="",$P86&gt;0)</formula>
    </cfRule>
  </conditionalFormatting>
  <conditionalFormatting sqref="D87:J87">
    <cfRule type="expression" dxfId="481" priority="213" stopIfTrue="1">
      <formula>AND($D87="",$P87&gt;0)</formula>
    </cfRule>
  </conditionalFormatting>
  <conditionalFormatting sqref="P116">
    <cfRule type="expression" dxfId="480" priority="212" stopIfTrue="1">
      <formula>$P$116&gt;valTIAlloc</formula>
    </cfRule>
  </conditionalFormatting>
  <conditionalFormatting sqref="J17">
    <cfRule type="expression" dxfId="479" priority="211" stopIfTrue="1">
      <formula>AND($J17="",$P17&gt;0)</formula>
    </cfRule>
  </conditionalFormatting>
  <conditionalFormatting sqref="J19">
    <cfRule type="expression" dxfId="478" priority="210" stopIfTrue="1">
      <formula>AND($J19="",$P19&gt;0)</formula>
    </cfRule>
  </conditionalFormatting>
  <conditionalFormatting sqref="J32">
    <cfRule type="expression" dxfId="477" priority="209" stopIfTrue="1">
      <formula>AND($J32="",$P32&gt;0)</formula>
    </cfRule>
  </conditionalFormatting>
  <conditionalFormatting sqref="J33">
    <cfRule type="expression" dxfId="476" priority="208" stopIfTrue="1">
      <formula>AND($J33="",$P33&gt;0)</formula>
    </cfRule>
  </conditionalFormatting>
  <conditionalFormatting sqref="J34">
    <cfRule type="expression" dxfId="475" priority="207" stopIfTrue="1">
      <formula>AND($J34="",$P34&gt;0)</formula>
    </cfRule>
  </conditionalFormatting>
  <conditionalFormatting sqref="J35">
    <cfRule type="expression" dxfId="474" priority="206" stopIfTrue="1">
      <formula>AND($J35="",$P35&gt;0)</formula>
    </cfRule>
  </conditionalFormatting>
  <conditionalFormatting sqref="J44">
    <cfRule type="expression" dxfId="473" priority="205" stopIfTrue="1">
      <formula>AND($J44="",$P44&gt;0)</formula>
    </cfRule>
  </conditionalFormatting>
  <conditionalFormatting sqref="J45">
    <cfRule type="expression" dxfId="472" priority="204" stopIfTrue="1">
      <formula>AND($J45="",$P45&gt;0)</formula>
    </cfRule>
  </conditionalFormatting>
  <conditionalFormatting sqref="J46">
    <cfRule type="expression" dxfId="471" priority="203" stopIfTrue="1">
      <formula>AND($J46="",$P46&gt;0)</formula>
    </cfRule>
  </conditionalFormatting>
  <conditionalFormatting sqref="J47">
    <cfRule type="expression" dxfId="470" priority="202" stopIfTrue="1">
      <formula>AND($J47="",$P47&gt;0)</formula>
    </cfRule>
  </conditionalFormatting>
  <conditionalFormatting sqref="J48">
    <cfRule type="expression" dxfId="469" priority="201" stopIfTrue="1">
      <formula>AND($J48="",$P48&gt;0)</formula>
    </cfRule>
  </conditionalFormatting>
  <conditionalFormatting sqref="P108">
    <cfRule type="expression" dxfId="468" priority="200" stopIfTrue="1">
      <formula>AND($I$108&lt;&gt;"",$P$108="")</formula>
    </cfRule>
  </conditionalFormatting>
  <conditionalFormatting sqref="I108:J108">
    <cfRule type="expression" dxfId="467" priority="199" stopIfTrue="1">
      <formula>AND($P$108&lt;&gt;"",$I$108="")</formula>
    </cfRule>
  </conditionalFormatting>
  <conditionalFormatting sqref="J26">
    <cfRule type="expression" dxfId="466" priority="198" stopIfTrue="1">
      <formula>AND($P26&gt;0,$J26=0)</formula>
    </cfRule>
  </conditionalFormatting>
  <conditionalFormatting sqref="I22">
    <cfRule type="expression" dxfId="465" priority="197" stopIfTrue="1">
      <formula>AND($P22&gt;0,$I22="")</formula>
    </cfRule>
  </conditionalFormatting>
  <conditionalFormatting sqref="I23">
    <cfRule type="expression" dxfId="464" priority="196" stopIfTrue="1">
      <formula>AND($P23&gt;0,$I23="")</formula>
    </cfRule>
  </conditionalFormatting>
  <conditionalFormatting sqref="I24">
    <cfRule type="expression" dxfId="463" priority="195" stopIfTrue="1">
      <formula>AND($P24&gt;0,$I24="")</formula>
    </cfRule>
  </conditionalFormatting>
  <conditionalFormatting sqref="I25">
    <cfRule type="expression" dxfId="462" priority="194" stopIfTrue="1">
      <formula>AND($P25&gt;0,$I25="")</formula>
    </cfRule>
  </conditionalFormatting>
  <conditionalFormatting sqref="I26">
    <cfRule type="expression" dxfId="461" priority="193" stopIfTrue="1">
      <formula>AND($P26&gt;0,$I26="")</formula>
    </cfRule>
  </conditionalFormatting>
  <conditionalFormatting sqref="H26">
    <cfRule type="expression" dxfId="460" priority="192" stopIfTrue="1">
      <formula>AND(P26&gt;0,$H26="")</formula>
    </cfRule>
  </conditionalFormatting>
  <conditionalFormatting sqref="D22:G22">
    <cfRule type="expression" dxfId="459" priority="191" stopIfTrue="1">
      <formula>AND($P22&gt;0,$D22="")</formula>
    </cfRule>
  </conditionalFormatting>
  <conditionalFormatting sqref="D23:G23">
    <cfRule type="expression" dxfId="458" priority="190" stopIfTrue="1">
      <formula>AND($P23&gt;0,$D23="")</formula>
    </cfRule>
  </conditionalFormatting>
  <conditionalFormatting sqref="D24:G24">
    <cfRule type="expression" dxfId="457" priority="189" stopIfTrue="1">
      <formula>AND($P24&gt;0,$D24="")</formula>
    </cfRule>
  </conditionalFormatting>
  <conditionalFormatting sqref="D25:G25">
    <cfRule type="expression" dxfId="456" priority="188" stopIfTrue="1">
      <formula>AND($P25&gt;0,$D25="")</formula>
    </cfRule>
  </conditionalFormatting>
  <conditionalFormatting sqref="D26:G26">
    <cfRule type="expression" dxfId="455" priority="187" stopIfTrue="1">
      <formula>AND($P26&gt;0,$D26="")</formula>
    </cfRule>
  </conditionalFormatting>
  <conditionalFormatting sqref="D40:G40">
    <cfRule type="expression" dxfId="454" priority="174" stopIfTrue="1">
      <formula>AND($P40&gt;0,$D40="")</formula>
    </cfRule>
  </conditionalFormatting>
  <conditionalFormatting sqref="J37">
    <cfRule type="expression" dxfId="453" priority="186" stopIfTrue="1">
      <formula>AND($P37&gt;0,$J37=0)</formula>
    </cfRule>
  </conditionalFormatting>
  <conditionalFormatting sqref="J38">
    <cfRule type="expression" dxfId="452" priority="185" stopIfTrue="1">
      <formula>AND($P38&gt;0,$J38=0)</formula>
    </cfRule>
  </conditionalFormatting>
  <conditionalFormatting sqref="J39">
    <cfRule type="expression" dxfId="451" priority="184" stopIfTrue="1">
      <formula>AND($P39&gt;0,$J39=0)</formula>
    </cfRule>
  </conditionalFormatting>
  <conditionalFormatting sqref="I37">
    <cfRule type="expression" dxfId="450" priority="183" stopIfTrue="1">
      <formula>AND($P37&gt;0,$I37="")</formula>
    </cfRule>
  </conditionalFormatting>
  <conditionalFormatting sqref="I38">
    <cfRule type="expression" dxfId="449" priority="182" stopIfTrue="1">
      <formula>AND($P38&gt;0,$I38="")</formula>
    </cfRule>
  </conditionalFormatting>
  <conditionalFormatting sqref="I39">
    <cfRule type="expression" dxfId="448" priority="181" stopIfTrue="1">
      <formula>AND($P39&gt;0,$I39="")</formula>
    </cfRule>
  </conditionalFormatting>
  <conditionalFormatting sqref="H37">
    <cfRule type="expression" dxfId="447" priority="180" stopIfTrue="1">
      <formula>AND(P37&gt;0,$H37="")</formula>
    </cfRule>
  </conditionalFormatting>
  <conditionalFormatting sqref="H38">
    <cfRule type="expression" dxfId="446" priority="179" stopIfTrue="1">
      <formula>AND(P38&gt;0,$H38="")</formula>
    </cfRule>
  </conditionalFormatting>
  <conditionalFormatting sqref="H39">
    <cfRule type="expression" dxfId="445" priority="178" stopIfTrue="1">
      <formula>AND(P39&gt;0,$H39="")</formula>
    </cfRule>
  </conditionalFormatting>
  <conditionalFormatting sqref="D37:G37">
    <cfRule type="expression" dxfId="444" priority="177" stopIfTrue="1">
      <formula>AND($P37&gt;0,$D37="")</formula>
    </cfRule>
  </conditionalFormatting>
  <conditionalFormatting sqref="D38:G38">
    <cfRule type="expression" dxfId="443" priority="176" stopIfTrue="1">
      <formula>AND($P38&gt;0,$D38="")</formula>
    </cfRule>
  </conditionalFormatting>
  <conditionalFormatting sqref="D39:G39">
    <cfRule type="expression" dxfId="442" priority="175" stopIfTrue="1">
      <formula>AND($P39&gt;0,$D39="")</formula>
    </cfRule>
  </conditionalFormatting>
  <conditionalFormatting sqref="J51">
    <cfRule type="expression" dxfId="441" priority="173" stopIfTrue="1">
      <formula>AND($P51&gt;0,$J51=0)</formula>
    </cfRule>
  </conditionalFormatting>
  <conditionalFormatting sqref="J52">
    <cfRule type="expression" dxfId="440" priority="172" stopIfTrue="1">
      <formula>AND($P52&gt;0,$J52=0)</formula>
    </cfRule>
  </conditionalFormatting>
  <conditionalFormatting sqref="J53">
    <cfRule type="expression" dxfId="439" priority="171" stopIfTrue="1">
      <formula>AND($P53&gt;0,$J53=0)</formula>
    </cfRule>
  </conditionalFormatting>
  <conditionalFormatting sqref="J54">
    <cfRule type="expression" dxfId="438" priority="170" stopIfTrue="1">
      <formula>AND($P54&gt;0,$J54=0)</formula>
    </cfRule>
  </conditionalFormatting>
  <conditionalFormatting sqref="J55">
    <cfRule type="expression" dxfId="437" priority="169" stopIfTrue="1">
      <formula>AND($P55&gt;0,$J55=0)</formula>
    </cfRule>
  </conditionalFormatting>
  <conditionalFormatting sqref="I51">
    <cfRule type="expression" dxfId="436" priority="168" stopIfTrue="1">
      <formula>AND($P51&gt;0,$I51="")</formula>
    </cfRule>
  </conditionalFormatting>
  <conditionalFormatting sqref="I52">
    <cfRule type="expression" dxfId="435" priority="167" stopIfTrue="1">
      <formula>AND($P52&gt;0,$I52="")</formula>
    </cfRule>
  </conditionalFormatting>
  <conditionalFormatting sqref="I53">
    <cfRule type="expression" dxfId="434" priority="166" stopIfTrue="1">
      <formula>AND($P53&gt;0,$I53="")</formula>
    </cfRule>
  </conditionalFormatting>
  <conditionalFormatting sqref="I54">
    <cfRule type="expression" dxfId="433" priority="165" stopIfTrue="1">
      <formula>AND($P54&gt;0,$I54="")</formula>
    </cfRule>
  </conditionalFormatting>
  <conditionalFormatting sqref="I55">
    <cfRule type="expression" dxfId="432" priority="164" stopIfTrue="1">
      <formula>AND($P55&gt;0,$I55="")</formula>
    </cfRule>
  </conditionalFormatting>
  <conditionalFormatting sqref="D51:G51">
    <cfRule type="expression" dxfId="431" priority="163" stopIfTrue="1">
      <formula>AND($P51&gt;0,$D51="")</formula>
    </cfRule>
  </conditionalFormatting>
  <conditionalFormatting sqref="D52:G52">
    <cfRule type="expression" dxfId="430" priority="162" stopIfTrue="1">
      <formula>AND($P52&gt;0,$D52="")</formula>
    </cfRule>
  </conditionalFormatting>
  <conditionalFormatting sqref="D53:G53">
    <cfRule type="expression" dxfId="429" priority="161" stopIfTrue="1">
      <formula>AND($P53&gt;0,$D53="")</formula>
    </cfRule>
  </conditionalFormatting>
  <conditionalFormatting sqref="D54:G54">
    <cfRule type="expression" dxfId="428" priority="160" stopIfTrue="1">
      <formula>AND($P54&gt;0,$D54="")</formula>
    </cfRule>
  </conditionalFormatting>
  <conditionalFormatting sqref="D55:G55">
    <cfRule type="expression" dxfId="427" priority="159" stopIfTrue="1">
      <formula>AND($P55&gt;0,$D55="")</formula>
    </cfRule>
  </conditionalFormatting>
  <conditionalFormatting sqref="J51">
    <cfRule type="expression" dxfId="426" priority="158" stopIfTrue="1">
      <formula>AND($P51&gt;0,$J51=0)</formula>
    </cfRule>
  </conditionalFormatting>
  <conditionalFormatting sqref="J52">
    <cfRule type="expression" dxfId="425" priority="157" stopIfTrue="1">
      <formula>AND($P52&gt;0,$J52=0)</formula>
    </cfRule>
  </conditionalFormatting>
  <conditionalFormatting sqref="J53">
    <cfRule type="expression" dxfId="424" priority="156" stopIfTrue="1">
      <formula>AND($P53&gt;0,$J53=0)</formula>
    </cfRule>
  </conditionalFormatting>
  <conditionalFormatting sqref="J54">
    <cfRule type="expression" dxfId="423" priority="155" stopIfTrue="1">
      <formula>AND($P54&gt;0,$J54=0)</formula>
    </cfRule>
  </conditionalFormatting>
  <conditionalFormatting sqref="J55">
    <cfRule type="expression" dxfId="422" priority="154" stopIfTrue="1">
      <formula>AND($P55&gt;0,$J55=0)</formula>
    </cfRule>
  </conditionalFormatting>
  <conditionalFormatting sqref="J56">
    <cfRule type="expression" dxfId="421" priority="153" stopIfTrue="1">
      <formula>AND($P56&gt;0,$J56=0)</formula>
    </cfRule>
  </conditionalFormatting>
  <conditionalFormatting sqref="I14 I29">
    <cfRule type="expression" dxfId="420" priority="152" stopIfTrue="1">
      <formula>AND($P14&gt;0,$I14="")</formula>
    </cfRule>
  </conditionalFormatting>
  <conditionalFormatting sqref="I15">
    <cfRule type="expression" dxfId="419" priority="151" stopIfTrue="1">
      <formula>AND($P15&gt;0,$I15="")</formula>
    </cfRule>
  </conditionalFormatting>
  <conditionalFormatting sqref="I16">
    <cfRule type="expression" dxfId="418" priority="150" stopIfTrue="1">
      <formula>AND($P16&gt;0,$I16="")</formula>
    </cfRule>
  </conditionalFormatting>
  <conditionalFormatting sqref="I20">
    <cfRule type="expression" dxfId="417" priority="149" stopIfTrue="1">
      <formula>AND($P20&gt;0,$I20="")</formula>
    </cfRule>
  </conditionalFormatting>
  <conditionalFormatting sqref="I21">
    <cfRule type="expression" dxfId="416" priority="148" stopIfTrue="1">
      <formula>AND($P21&gt;0,$I21="")</formula>
    </cfRule>
  </conditionalFormatting>
  <conditionalFormatting sqref="I22">
    <cfRule type="expression" dxfId="415" priority="147" stopIfTrue="1">
      <formula>AND($P22&gt;0,$I22="")</formula>
    </cfRule>
  </conditionalFormatting>
  <conditionalFormatting sqref="I23">
    <cfRule type="expression" dxfId="414" priority="146" stopIfTrue="1">
      <formula>AND($P23&gt;0,$I23="")</formula>
    </cfRule>
  </conditionalFormatting>
  <conditionalFormatting sqref="I24">
    <cfRule type="expression" dxfId="413" priority="145" stopIfTrue="1">
      <formula>AND($P24&gt;0,$I24="")</formula>
    </cfRule>
  </conditionalFormatting>
  <conditionalFormatting sqref="I25">
    <cfRule type="expression" dxfId="412" priority="144" stopIfTrue="1">
      <formula>AND($P25&gt;0,$I25="")</formula>
    </cfRule>
  </conditionalFormatting>
  <conditionalFormatting sqref="I30">
    <cfRule type="expression" dxfId="411" priority="143" stopIfTrue="1">
      <formula>AND($P30&gt;0,$I30="")</formula>
    </cfRule>
  </conditionalFormatting>
  <conditionalFormatting sqref="I31">
    <cfRule type="expression" dxfId="410" priority="142" stopIfTrue="1">
      <formula>AND($P31&gt;0,$I31="")</formula>
    </cfRule>
  </conditionalFormatting>
  <conditionalFormatting sqref="I52">
    <cfRule type="expression" dxfId="409" priority="141" stopIfTrue="1">
      <formula>AND($P52&gt;0,$I52="")</formula>
    </cfRule>
  </conditionalFormatting>
  <conditionalFormatting sqref="I53">
    <cfRule type="expression" dxfId="408" priority="140" stopIfTrue="1">
      <formula>AND($P53&gt;0,$I53="")</formula>
    </cfRule>
  </conditionalFormatting>
  <conditionalFormatting sqref="I54">
    <cfRule type="expression" dxfId="407" priority="139" stopIfTrue="1">
      <formula>AND($P54&gt;0,$I54="")</formula>
    </cfRule>
  </conditionalFormatting>
  <conditionalFormatting sqref="I55">
    <cfRule type="expression" dxfId="406" priority="138" stopIfTrue="1">
      <formula>AND($P55&gt;0,$I55="")</formula>
    </cfRule>
  </conditionalFormatting>
  <conditionalFormatting sqref="I56">
    <cfRule type="expression" dxfId="405" priority="137" stopIfTrue="1">
      <formula>AND($P56&gt;0,$I56="")</formula>
    </cfRule>
  </conditionalFormatting>
  <conditionalFormatting sqref="I51">
    <cfRule type="expression" dxfId="404" priority="136" stopIfTrue="1">
      <formula>AND($P51&gt;0,$I51="")</formula>
    </cfRule>
  </conditionalFormatting>
  <conditionalFormatting sqref="D14:G14 D31:D32">
    <cfRule type="expression" dxfId="403" priority="135" stopIfTrue="1">
      <formula>AND($P14&gt;0,$D14="")</formula>
    </cfRule>
  </conditionalFormatting>
  <conditionalFormatting sqref="D15:G15">
    <cfRule type="expression" dxfId="402" priority="134" stopIfTrue="1">
      <formula>AND($P15&gt;0,$D15="")</formula>
    </cfRule>
  </conditionalFormatting>
  <conditionalFormatting sqref="D16:G16">
    <cfRule type="expression" dxfId="401" priority="133" stopIfTrue="1">
      <formula>AND($P16&gt;0,$D16="")</formula>
    </cfRule>
  </conditionalFormatting>
  <conditionalFormatting sqref="D20:G20">
    <cfRule type="expression" dxfId="400" priority="132" stopIfTrue="1">
      <formula>AND($P20&gt;0,$D20="")</formula>
    </cfRule>
  </conditionalFormatting>
  <conditionalFormatting sqref="D21:G21">
    <cfRule type="expression" dxfId="399" priority="131" stopIfTrue="1">
      <formula>AND($P21&gt;0,$D21="")</formula>
    </cfRule>
  </conditionalFormatting>
  <conditionalFormatting sqref="D22:G22">
    <cfRule type="expression" dxfId="398" priority="130" stopIfTrue="1">
      <formula>AND($P22&gt;0,$D22="")</formula>
    </cfRule>
  </conditionalFormatting>
  <conditionalFormatting sqref="D23:G23">
    <cfRule type="expression" dxfId="397" priority="129" stopIfTrue="1">
      <formula>AND($P23&gt;0,$D23="")</formula>
    </cfRule>
  </conditionalFormatting>
  <conditionalFormatting sqref="D24:G24">
    <cfRule type="expression" dxfId="396" priority="128" stopIfTrue="1">
      <formula>AND($P24&gt;0,$D24="")</formula>
    </cfRule>
  </conditionalFormatting>
  <conditionalFormatting sqref="D25:G25">
    <cfRule type="expression" dxfId="395" priority="127" stopIfTrue="1">
      <formula>AND($P25&gt;0,$D25="")</formula>
    </cfRule>
  </conditionalFormatting>
  <conditionalFormatting sqref="D29:G29">
    <cfRule type="expression" dxfId="394" priority="126" stopIfTrue="1">
      <formula>AND($P29&gt;0,$D29="")</formula>
    </cfRule>
  </conditionalFormatting>
  <conditionalFormatting sqref="D30:G30">
    <cfRule type="expression" dxfId="393" priority="125" stopIfTrue="1">
      <formula>AND($P30&gt;0,$D30="")</formula>
    </cfRule>
  </conditionalFormatting>
  <conditionalFormatting sqref="E31:G31">
    <cfRule type="expression" dxfId="392" priority="124" stopIfTrue="1">
      <formula>AND($P31&gt;0,$D31="")</formula>
    </cfRule>
  </conditionalFormatting>
  <conditionalFormatting sqref="D51:G51">
    <cfRule type="expression" dxfId="391" priority="123" stopIfTrue="1">
      <formula>AND($P51&gt;0,$D51="")</formula>
    </cfRule>
  </conditionalFormatting>
  <conditionalFormatting sqref="D52:G52">
    <cfRule type="expression" dxfId="390" priority="122" stopIfTrue="1">
      <formula>AND($P52&gt;0,$D52="")</formula>
    </cfRule>
  </conditionalFormatting>
  <conditionalFormatting sqref="D53:G53">
    <cfRule type="expression" dxfId="389" priority="121" stopIfTrue="1">
      <formula>AND($P53&gt;0,$D53="")</formula>
    </cfRule>
  </conditionalFormatting>
  <conditionalFormatting sqref="D54:G54">
    <cfRule type="expression" dxfId="388" priority="120" stopIfTrue="1">
      <formula>AND($P54&gt;0,$D54="")</formula>
    </cfRule>
  </conditionalFormatting>
  <conditionalFormatting sqref="D55:G55">
    <cfRule type="expression" dxfId="387" priority="119" stopIfTrue="1">
      <formula>AND($P55&gt;0,$D55="")</formula>
    </cfRule>
  </conditionalFormatting>
  <conditionalFormatting sqref="D56:G56">
    <cfRule type="expression" dxfId="386" priority="118" stopIfTrue="1">
      <formula>AND($P56&gt;0,$D56="")</formula>
    </cfRule>
  </conditionalFormatting>
  <conditionalFormatting sqref="D60:J60">
    <cfRule type="expression" dxfId="385" priority="117" stopIfTrue="1">
      <formula>AND($D60="",$P60&gt;0)</formula>
    </cfRule>
  </conditionalFormatting>
  <conditionalFormatting sqref="D61:J61">
    <cfRule type="expression" dxfId="384" priority="116" stopIfTrue="1">
      <formula>AND($D61="",$P61&gt;0)</formula>
    </cfRule>
  </conditionalFormatting>
  <conditionalFormatting sqref="D62:J62">
    <cfRule type="expression" dxfId="383" priority="115" stopIfTrue="1">
      <formula>AND($D62="",$P62&gt;0)</formula>
    </cfRule>
  </conditionalFormatting>
  <conditionalFormatting sqref="D63:J63">
    <cfRule type="expression" dxfId="382" priority="114" stopIfTrue="1">
      <formula>AND($D63="",$P63&gt;0)</formula>
    </cfRule>
  </conditionalFormatting>
  <conditionalFormatting sqref="P81">
    <cfRule type="expression" dxfId="381" priority="113" stopIfTrue="1">
      <formula>AND($I$81&lt;&gt;"",$P$81="")</formula>
    </cfRule>
  </conditionalFormatting>
  <conditionalFormatting sqref="I81:J81">
    <cfRule type="expression" dxfId="380" priority="112" stopIfTrue="1">
      <formula>AND($P$81&lt;&gt;"",$I$81="")</formula>
    </cfRule>
  </conditionalFormatting>
  <conditionalFormatting sqref="J35">
    <cfRule type="expression" dxfId="379" priority="111" stopIfTrue="1">
      <formula>AND($P35&gt;0,$J35=0)</formula>
    </cfRule>
  </conditionalFormatting>
  <conditionalFormatting sqref="J36">
    <cfRule type="expression" dxfId="378" priority="110" stopIfTrue="1">
      <formula>AND($P36&gt;0,$J36=0)</formula>
    </cfRule>
  </conditionalFormatting>
  <conditionalFormatting sqref="J37">
    <cfRule type="expression" dxfId="377" priority="109" stopIfTrue="1">
      <formula>AND($P37&gt;0,$J37=0)</formula>
    </cfRule>
  </conditionalFormatting>
  <conditionalFormatting sqref="J38">
    <cfRule type="expression" dxfId="376" priority="108" stopIfTrue="1">
      <formula>AND($P38&gt;0,$J38=0)</formula>
    </cfRule>
  </conditionalFormatting>
  <conditionalFormatting sqref="I35">
    <cfRule type="expression" dxfId="375" priority="107" stopIfTrue="1">
      <formula>AND($P35&gt;0,$I35="")</formula>
    </cfRule>
  </conditionalFormatting>
  <conditionalFormatting sqref="I36">
    <cfRule type="expression" dxfId="374" priority="106" stopIfTrue="1">
      <formula>AND($P36&gt;0,$I36="")</formula>
    </cfRule>
  </conditionalFormatting>
  <conditionalFormatting sqref="I37">
    <cfRule type="expression" dxfId="373" priority="105" stopIfTrue="1">
      <formula>AND($P37&gt;0,$I37="")</formula>
    </cfRule>
  </conditionalFormatting>
  <conditionalFormatting sqref="I38">
    <cfRule type="expression" dxfId="372" priority="104" stopIfTrue="1">
      <formula>AND($P38&gt;0,$I38="")</formula>
    </cfRule>
  </conditionalFormatting>
  <conditionalFormatting sqref="H35">
    <cfRule type="expression" dxfId="371" priority="103" stopIfTrue="1">
      <formula>AND(P35&gt;0,$H35="")</formula>
    </cfRule>
  </conditionalFormatting>
  <conditionalFormatting sqref="H36">
    <cfRule type="expression" dxfId="370" priority="102" stopIfTrue="1">
      <formula>AND(P36&gt;0,$H36="")</formula>
    </cfRule>
  </conditionalFormatting>
  <conditionalFormatting sqref="H37">
    <cfRule type="expression" dxfId="369" priority="101" stopIfTrue="1">
      <formula>AND(P37&gt;0,$H37="")</formula>
    </cfRule>
  </conditionalFormatting>
  <conditionalFormatting sqref="H38">
    <cfRule type="expression" dxfId="368" priority="100" stopIfTrue="1">
      <formula>AND(P38&gt;0,$H38="")</formula>
    </cfRule>
  </conditionalFormatting>
  <conditionalFormatting sqref="D35:G38">
    <cfRule type="expression" dxfId="367" priority="99" stopIfTrue="1">
      <formula>AND($P35&gt;0,$D35="")</formula>
    </cfRule>
  </conditionalFormatting>
  <conditionalFormatting sqref="D36:G36">
    <cfRule type="expression" dxfId="366" priority="98" stopIfTrue="1">
      <formula>AND($P36&gt;0,$D36="")</formula>
    </cfRule>
  </conditionalFormatting>
  <conditionalFormatting sqref="D37:G37">
    <cfRule type="expression" dxfId="365" priority="97" stopIfTrue="1">
      <formula>AND($P37&gt;0,$D37="")</formula>
    </cfRule>
  </conditionalFormatting>
  <conditionalFormatting sqref="D38:G38">
    <cfRule type="expression" dxfId="364" priority="96" stopIfTrue="1">
      <formula>AND($P38&gt;0,$D38="")</formula>
    </cfRule>
  </conditionalFormatting>
  <conditionalFormatting sqref="P91">
    <cfRule type="expression" dxfId="363" priority="95" stopIfTrue="1">
      <formula>$P$91&lt;&gt;valTIAlloc</formula>
    </cfRule>
  </conditionalFormatting>
  <conditionalFormatting sqref="J14">
    <cfRule type="expression" dxfId="362" priority="93">
      <formula>AND($P14&gt;0,$J14="")</formula>
    </cfRule>
    <cfRule type="expression" dxfId="361" priority="94">
      <formula>AND(J14="","P17&lt;&gt;")</formula>
    </cfRule>
  </conditionalFormatting>
  <conditionalFormatting sqref="J15:J16">
    <cfRule type="expression" dxfId="360" priority="91">
      <formula>AND($P15&gt;0,$J15="")</formula>
    </cfRule>
    <cfRule type="expression" dxfId="359" priority="92">
      <formula>AND(J15="","P17&lt;&gt;")</formula>
    </cfRule>
  </conditionalFormatting>
  <conditionalFormatting sqref="J20:J25">
    <cfRule type="expression" dxfId="358" priority="89">
      <formula>AND($P20&gt;0,$J20="")</formula>
    </cfRule>
    <cfRule type="expression" dxfId="357" priority="90">
      <formula>AND(J20="","P17&lt;&gt;")</formula>
    </cfRule>
  </conditionalFormatting>
  <conditionalFormatting sqref="J29:J31">
    <cfRule type="expression" dxfId="356" priority="87">
      <formula>AND($P29&gt;0,$J29="")</formula>
    </cfRule>
    <cfRule type="expression" dxfId="355" priority="88">
      <formula>AND(J29="","P17&lt;&gt;")</formula>
    </cfRule>
  </conditionalFormatting>
  <conditionalFormatting sqref="AA14">
    <cfRule type="expression" dxfId="354" priority="86" stopIfTrue="1">
      <formula>AND($P14&gt;0,$I14="")</formula>
    </cfRule>
  </conditionalFormatting>
  <conditionalFormatting sqref="AA14">
    <cfRule type="expression" dxfId="353" priority="85" stopIfTrue="1">
      <formula>AND($P14&gt;0,$I14="")</formula>
    </cfRule>
  </conditionalFormatting>
  <conditionalFormatting sqref="AA15">
    <cfRule type="expression" dxfId="352" priority="84" stopIfTrue="1">
      <formula>AND($P15&gt;0,$I15="")</formula>
    </cfRule>
  </conditionalFormatting>
  <conditionalFormatting sqref="AA15">
    <cfRule type="expression" dxfId="351" priority="83" stopIfTrue="1">
      <formula>AND($P15&gt;0,$I15="")</formula>
    </cfRule>
  </conditionalFormatting>
  <conditionalFormatting sqref="AA16">
    <cfRule type="expression" dxfId="350" priority="82" stopIfTrue="1">
      <formula>AND($P16&gt;0,$I16="")</formula>
    </cfRule>
  </conditionalFormatting>
  <conditionalFormatting sqref="AA16">
    <cfRule type="expression" dxfId="349" priority="81" stopIfTrue="1">
      <formula>AND($P16&gt;0,$I16="")</formula>
    </cfRule>
  </conditionalFormatting>
  <conditionalFormatting sqref="AA20">
    <cfRule type="expression" dxfId="348" priority="80" stopIfTrue="1">
      <formula>AND($P20&gt;0,$I20="")</formula>
    </cfRule>
  </conditionalFormatting>
  <conditionalFormatting sqref="AA20">
    <cfRule type="expression" dxfId="347" priority="79" stopIfTrue="1">
      <formula>AND($P20&gt;0,$I20="")</formula>
    </cfRule>
  </conditionalFormatting>
  <conditionalFormatting sqref="AA21">
    <cfRule type="expression" dxfId="346" priority="78" stopIfTrue="1">
      <formula>AND($P21&gt;0,$I21="")</formula>
    </cfRule>
  </conditionalFormatting>
  <conditionalFormatting sqref="AA21">
    <cfRule type="expression" dxfId="345" priority="77" stopIfTrue="1">
      <formula>AND($P21&gt;0,$I21="")</formula>
    </cfRule>
  </conditionalFormatting>
  <conditionalFormatting sqref="AA22">
    <cfRule type="expression" dxfId="344" priority="76" stopIfTrue="1">
      <formula>AND($P22&gt;0,$I22="")</formula>
    </cfRule>
  </conditionalFormatting>
  <conditionalFormatting sqref="AA22">
    <cfRule type="expression" dxfId="343" priority="75" stopIfTrue="1">
      <formula>AND($P22&gt;0,$I22="")</formula>
    </cfRule>
  </conditionalFormatting>
  <conditionalFormatting sqref="AA22">
    <cfRule type="expression" dxfId="342" priority="74" stopIfTrue="1">
      <formula>AND($P22&gt;0,$I22="")</formula>
    </cfRule>
  </conditionalFormatting>
  <conditionalFormatting sqref="AA22">
    <cfRule type="expression" dxfId="341" priority="73" stopIfTrue="1">
      <formula>AND($P22&gt;0,$I22="")</formula>
    </cfRule>
  </conditionalFormatting>
  <conditionalFormatting sqref="AA23">
    <cfRule type="expression" dxfId="340" priority="72" stopIfTrue="1">
      <formula>AND($P23&gt;0,$I23="")</formula>
    </cfRule>
  </conditionalFormatting>
  <conditionalFormatting sqref="AA23">
    <cfRule type="expression" dxfId="339" priority="71" stopIfTrue="1">
      <formula>AND($P23&gt;0,$I23="")</formula>
    </cfRule>
  </conditionalFormatting>
  <conditionalFormatting sqref="AA24">
    <cfRule type="expression" dxfId="338" priority="70" stopIfTrue="1">
      <formula>AND($P24&gt;0,$I24="")</formula>
    </cfRule>
  </conditionalFormatting>
  <conditionalFormatting sqref="AA24">
    <cfRule type="expression" dxfId="337" priority="69" stopIfTrue="1">
      <formula>AND($P24&gt;0,$I24="")</formula>
    </cfRule>
  </conditionalFormatting>
  <conditionalFormatting sqref="AA25">
    <cfRule type="expression" dxfId="336" priority="68" stopIfTrue="1">
      <formula>AND($P25&gt;0,$I25="")</formula>
    </cfRule>
  </conditionalFormatting>
  <conditionalFormatting sqref="AA25">
    <cfRule type="expression" dxfId="335" priority="67" stopIfTrue="1">
      <formula>AND($P25&gt;0,$I25="")</formula>
    </cfRule>
  </conditionalFormatting>
  <conditionalFormatting sqref="AA29">
    <cfRule type="expression" dxfId="334" priority="66" stopIfTrue="1">
      <formula>AND($P29&gt;0,$I29="")</formula>
    </cfRule>
  </conditionalFormatting>
  <conditionalFormatting sqref="AA29">
    <cfRule type="expression" dxfId="333" priority="65" stopIfTrue="1">
      <formula>AND($P29&gt;0,$I29="")</formula>
    </cfRule>
  </conditionalFormatting>
  <conditionalFormatting sqref="AA30">
    <cfRule type="expression" dxfId="332" priority="64" stopIfTrue="1">
      <formula>AND($P30&gt;0,$I30="")</formula>
    </cfRule>
  </conditionalFormatting>
  <conditionalFormatting sqref="AA30">
    <cfRule type="expression" dxfId="331" priority="63" stopIfTrue="1">
      <formula>AND($P30&gt;0,$I30="")</formula>
    </cfRule>
  </conditionalFormatting>
  <conditionalFormatting sqref="AA31">
    <cfRule type="expression" dxfId="330" priority="62" stopIfTrue="1">
      <formula>AND($P31&gt;0,$I31="")</formula>
    </cfRule>
  </conditionalFormatting>
  <conditionalFormatting sqref="AA31">
    <cfRule type="expression" dxfId="329" priority="61" stopIfTrue="1">
      <formula>AND($P31&gt;0,$I31="")</formula>
    </cfRule>
  </conditionalFormatting>
  <conditionalFormatting sqref="AA35">
    <cfRule type="expression" dxfId="328" priority="60" stopIfTrue="1">
      <formula>AND($P35&gt;0,$I35="")</formula>
    </cfRule>
  </conditionalFormatting>
  <conditionalFormatting sqref="AA35">
    <cfRule type="expression" dxfId="327" priority="59" stopIfTrue="1">
      <formula>AND($P35&gt;0,$I35="")</formula>
    </cfRule>
  </conditionalFormatting>
  <conditionalFormatting sqref="AA36">
    <cfRule type="expression" dxfId="326" priority="58" stopIfTrue="1">
      <formula>AND($P36&gt;0,$I36="")</formula>
    </cfRule>
  </conditionalFormatting>
  <conditionalFormatting sqref="AA36">
    <cfRule type="expression" dxfId="325" priority="57" stopIfTrue="1">
      <formula>AND($P36&gt;0,$I36="")</formula>
    </cfRule>
  </conditionalFormatting>
  <conditionalFormatting sqref="AA37">
    <cfRule type="expression" dxfId="324" priority="56" stopIfTrue="1">
      <formula>AND($P37&gt;0,$I37="")</formula>
    </cfRule>
  </conditionalFormatting>
  <conditionalFormatting sqref="AA37">
    <cfRule type="expression" dxfId="323" priority="55" stopIfTrue="1">
      <formula>AND($P37&gt;0,$I37="")</formula>
    </cfRule>
  </conditionalFormatting>
  <conditionalFormatting sqref="AA38">
    <cfRule type="expression" dxfId="322" priority="54" stopIfTrue="1">
      <formula>AND($P38&gt;0,$I38="")</formula>
    </cfRule>
  </conditionalFormatting>
  <conditionalFormatting sqref="AA38">
    <cfRule type="expression" dxfId="321" priority="53" stopIfTrue="1">
      <formula>AND($P38&gt;0,$I38="")</formula>
    </cfRule>
  </conditionalFormatting>
  <conditionalFormatting sqref="AA42">
    <cfRule type="expression" dxfId="320" priority="52" stopIfTrue="1">
      <formula>AND($P42&gt;0,$I42="")</formula>
    </cfRule>
  </conditionalFormatting>
  <conditionalFormatting sqref="AA42">
    <cfRule type="expression" dxfId="319" priority="51" stopIfTrue="1">
      <formula>AND($P42&gt;0,$I42="")</formula>
    </cfRule>
  </conditionalFormatting>
  <conditionalFormatting sqref="AA43">
    <cfRule type="expression" dxfId="318" priority="50" stopIfTrue="1">
      <formula>AND($P43&gt;0,$I43="")</formula>
    </cfRule>
  </conditionalFormatting>
  <conditionalFormatting sqref="AA43">
    <cfRule type="expression" dxfId="317" priority="49" stopIfTrue="1">
      <formula>AND($P43&gt;0,$I43="")</formula>
    </cfRule>
  </conditionalFormatting>
  <conditionalFormatting sqref="AA44">
    <cfRule type="expression" dxfId="316" priority="48" stopIfTrue="1">
      <formula>AND($P44&gt;0,$I44="")</formula>
    </cfRule>
  </conditionalFormatting>
  <conditionalFormatting sqref="AA44">
    <cfRule type="expression" dxfId="315" priority="47" stopIfTrue="1">
      <formula>AND($P44&gt;0,$I44="")</formula>
    </cfRule>
  </conditionalFormatting>
  <conditionalFormatting sqref="AA45">
    <cfRule type="expression" dxfId="314" priority="46" stopIfTrue="1">
      <formula>AND($P45&gt;0,$I45="")</formula>
    </cfRule>
  </conditionalFormatting>
  <conditionalFormatting sqref="AA45">
    <cfRule type="expression" dxfId="313" priority="45" stopIfTrue="1">
      <formula>AND($P45&gt;0,$I45="")</formula>
    </cfRule>
  </conditionalFormatting>
  <conditionalFormatting sqref="AA46">
    <cfRule type="expression" dxfId="312" priority="44" stopIfTrue="1">
      <formula>AND($P46&gt;0,$I46="")</formula>
    </cfRule>
  </conditionalFormatting>
  <conditionalFormatting sqref="AA46">
    <cfRule type="expression" dxfId="311" priority="43" stopIfTrue="1">
      <formula>AND($P46&gt;0,$I46="")</formula>
    </cfRule>
  </conditionalFormatting>
  <conditionalFormatting sqref="AA51">
    <cfRule type="expression" dxfId="310" priority="42" stopIfTrue="1">
      <formula>AND($P51&gt;0,$I51="")</formula>
    </cfRule>
  </conditionalFormatting>
  <conditionalFormatting sqref="AA51">
    <cfRule type="expression" dxfId="309" priority="41" stopIfTrue="1">
      <formula>AND($P51&gt;0,$I51="")</formula>
    </cfRule>
  </conditionalFormatting>
  <conditionalFormatting sqref="AA52">
    <cfRule type="expression" dxfId="308" priority="40" stopIfTrue="1">
      <formula>AND($P52&gt;0,$I52="")</formula>
    </cfRule>
  </conditionalFormatting>
  <conditionalFormatting sqref="AA52">
    <cfRule type="expression" dxfId="307" priority="39" stopIfTrue="1">
      <formula>AND($P52&gt;0,$I52="")</formula>
    </cfRule>
  </conditionalFormatting>
  <conditionalFormatting sqref="AA53">
    <cfRule type="expression" dxfId="306" priority="38" stopIfTrue="1">
      <formula>AND($P53&gt;0,$I53="")</formula>
    </cfRule>
  </conditionalFormatting>
  <conditionalFormatting sqref="AA53">
    <cfRule type="expression" dxfId="305" priority="37" stopIfTrue="1">
      <formula>AND($P53&gt;0,$I53="")</formula>
    </cfRule>
  </conditionalFormatting>
  <conditionalFormatting sqref="AA54">
    <cfRule type="expression" dxfId="304" priority="36" stopIfTrue="1">
      <formula>AND($P54&gt;0,$I54="")</formula>
    </cfRule>
  </conditionalFormatting>
  <conditionalFormatting sqref="AA54">
    <cfRule type="expression" dxfId="303" priority="35" stopIfTrue="1">
      <formula>AND($P54&gt;0,$I54="")</formula>
    </cfRule>
  </conditionalFormatting>
  <conditionalFormatting sqref="AA55">
    <cfRule type="expression" dxfId="302" priority="34" stopIfTrue="1">
      <formula>AND($P55&gt;0,$I55="")</formula>
    </cfRule>
  </conditionalFormatting>
  <conditionalFormatting sqref="AA55">
    <cfRule type="expression" dxfId="301" priority="33" stopIfTrue="1">
      <formula>AND($P55&gt;0,$I55="")</formula>
    </cfRule>
  </conditionalFormatting>
  <conditionalFormatting sqref="AA56">
    <cfRule type="expression" dxfId="300" priority="32" stopIfTrue="1">
      <formula>AND($P56&gt;0,$I56="")</formula>
    </cfRule>
  </conditionalFormatting>
  <conditionalFormatting sqref="AA56">
    <cfRule type="expression" dxfId="299" priority="31" stopIfTrue="1">
      <formula>AND($P56&gt;0,$I56="")</formula>
    </cfRule>
  </conditionalFormatting>
  <conditionalFormatting sqref="AA60">
    <cfRule type="expression" dxfId="298" priority="30" stopIfTrue="1">
      <formula>AND($P60&gt;0,$I60="")</formula>
    </cfRule>
  </conditionalFormatting>
  <conditionalFormatting sqref="AA60">
    <cfRule type="expression" dxfId="297" priority="29" stopIfTrue="1">
      <formula>AND($P60&gt;0,$I60="")</formula>
    </cfRule>
  </conditionalFormatting>
  <conditionalFormatting sqref="AA61">
    <cfRule type="expression" dxfId="296" priority="28" stopIfTrue="1">
      <formula>AND($P61&gt;0,$I61="")</formula>
    </cfRule>
  </conditionalFormatting>
  <conditionalFormatting sqref="AA61">
    <cfRule type="expression" dxfId="295" priority="27" stopIfTrue="1">
      <formula>AND($P61&gt;0,$I61="")</formula>
    </cfRule>
  </conditionalFormatting>
  <conditionalFormatting sqref="AA62">
    <cfRule type="expression" dxfId="294" priority="26" stopIfTrue="1">
      <formula>AND($P62&gt;0,$I62="")</formula>
    </cfRule>
  </conditionalFormatting>
  <conditionalFormatting sqref="AA62">
    <cfRule type="expression" dxfId="293" priority="25" stopIfTrue="1">
      <formula>AND($P62&gt;0,$I62="")</formula>
    </cfRule>
  </conditionalFormatting>
  <conditionalFormatting sqref="AA63">
    <cfRule type="expression" dxfId="292" priority="24" stopIfTrue="1">
      <formula>AND($P63&gt;0,$I63="")</formula>
    </cfRule>
  </conditionalFormatting>
  <conditionalFormatting sqref="AA63">
    <cfRule type="expression" dxfId="291" priority="23" stopIfTrue="1">
      <formula>AND($P63&gt;0,$I63="")</formula>
    </cfRule>
  </conditionalFormatting>
  <conditionalFormatting sqref="AA67">
    <cfRule type="expression" dxfId="290" priority="22" stopIfTrue="1">
      <formula>AND($P67&gt;0,$I67="")</formula>
    </cfRule>
  </conditionalFormatting>
  <conditionalFormatting sqref="AA67">
    <cfRule type="expression" dxfId="289" priority="21" stopIfTrue="1">
      <formula>AND($P67&gt;0,$I67="")</formula>
    </cfRule>
  </conditionalFormatting>
  <conditionalFormatting sqref="AA68">
    <cfRule type="expression" dxfId="288" priority="20" stopIfTrue="1">
      <formula>AND($P68&gt;0,$I68="")</formula>
    </cfRule>
  </conditionalFormatting>
  <conditionalFormatting sqref="AA68">
    <cfRule type="expression" dxfId="287" priority="19" stopIfTrue="1">
      <formula>AND($P68&gt;0,$I68="")</formula>
    </cfRule>
  </conditionalFormatting>
  <conditionalFormatting sqref="AA69">
    <cfRule type="expression" dxfId="286" priority="18" stopIfTrue="1">
      <formula>AND($P69&gt;0,$I69="")</formula>
    </cfRule>
  </conditionalFormatting>
  <conditionalFormatting sqref="AA69">
    <cfRule type="expression" dxfId="285" priority="17" stopIfTrue="1">
      <formula>AND($P69&gt;0,$I69="")</formula>
    </cfRule>
  </conditionalFormatting>
  <conditionalFormatting sqref="AA70">
    <cfRule type="expression" dxfId="284" priority="16" stopIfTrue="1">
      <formula>AND($P70&gt;0,$I70="")</formula>
    </cfRule>
  </conditionalFormatting>
  <conditionalFormatting sqref="AA70">
    <cfRule type="expression" dxfId="283" priority="15" stopIfTrue="1">
      <formula>AND($P70&gt;0,$I70="")</formula>
    </cfRule>
  </conditionalFormatting>
  <conditionalFormatting sqref="AA74">
    <cfRule type="expression" dxfId="282" priority="14" stopIfTrue="1">
      <formula>AND($P74&gt;0,$I74="")</formula>
    </cfRule>
  </conditionalFormatting>
  <conditionalFormatting sqref="AA74">
    <cfRule type="expression" dxfId="281" priority="13" stopIfTrue="1">
      <formula>AND($P74&gt;0,$I74="")</formula>
    </cfRule>
  </conditionalFormatting>
  <conditionalFormatting sqref="AA75">
    <cfRule type="expression" dxfId="280" priority="12" stopIfTrue="1">
      <formula>AND($P75&gt;0,$I75="")</formula>
    </cfRule>
  </conditionalFormatting>
  <conditionalFormatting sqref="AA75">
    <cfRule type="expression" dxfId="279" priority="11" stopIfTrue="1">
      <formula>AND($P75&gt;0,$I75="")</formula>
    </cfRule>
  </conditionalFormatting>
  <conditionalFormatting sqref="AA76">
    <cfRule type="expression" dxfId="278" priority="10" stopIfTrue="1">
      <formula>AND($P76&gt;0,$I76="")</formula>
    </cfRule>
  </conditionalFormatting>
  <conditionalFormatting sqref="AA76">
    <cfRule type="expression" dxfId="277" priority="9" stopIfTrue="1">
      <formula>AND($P76&gt;0,$I76="")</formula>
    </cfRule>
  </conditionalFormatting>
  <conditionalFormatting sqref="AA77">
    <cfRule type="expression" dxfId="276" priority="8" stopIfTrue="1">
      <formula>AND($P77&gt;0,$I77="")</formula>
    </cfRule>
  </conditionalFormatting>
  <conditionalFormatting sqref="AA77">
    <cfRule type="expression" dxfId="275" priority="7" stopIfTrue="1">
      <formula>AND($P77&gt;0,$I77="")</formula>
    </cfRule>
  </conditionalFormatting>
  <conditionalFormatting sqref="AA81">
    <cfRule type="expression" dxfId="274" priority="6" stopIfTrue="1">
      <formula>AND($P81&gt;0,$I81="")</formula>
    </cfRule>
  </conditionalFormatting>
  <conditionalFormatting sqref="AA81">
    <cfRule type="expression" dxfId="273" priority="5" stopIfTrue="1">
      <formula>AND($P81&gt;0,$I81="")</formula>
    </cfRule>
  </conditionalFormatting>
  <conditionalFormatting sqref="AA86">
    <cfRule type="expression" dxfId="272" priority="4" stopIfTrue="1">
      <formula>AND($P86&gt;0,$I86="")</formula>
    </cfRule>
  </conditionalFormatting>
  <conditionalFormatting sqref="AA86">
    <cfRule type="expression" dxfId="271" priority="3" stopIfTrue="1">
      <formula>AND($P86&gt;0,$I86="")</formula>
    </cfRule>
  </conditionalFormatting>
  <conditionalFormatting sqref="AA87">
    <cfRule type="expression" dxfId="270" priority="2" stopIfTrue="1">
      <formula>AND($P87&gt;0,$I87="")</formula>
    </cfRule>
  </conditionalFormatting>
  <conditionalFormatting sqref="AA87">
    <cfRule type="expression" dxfId="269" priority="1" stopIfTrue="1">
      <formula>AND($P87&gt;0,$I87="")</formula>
    </cfRule>
  </conditionalFormatting>
  <dataValidations count="15">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19879-215E-4AEC-AAFE-0A28270D01DC}">
  <sheetPr>
    <tabColor theme="7" tint="0.59999389629810485"/>
  </sheetPr>
  <dimension ref="A1:AA104"/>
  <sheetViews>
    <sheetView topLeftCell="A3" zoomScaleNormal="100" workbookViewId="0">
      <selection activeCell="F3" sqref="F3:G3"/>
    </sheetView>
  </sheetViews>
  <sheetFormatPr defaultColWidth="9.140625" defaultRowHeight="15" x14ac:dyDescent="0.25"/>
  <cols>
    <col min="1" max="1" width="4" style="6" customWidth="1"/>
    <col min="2" max="2" width="1.42578125" style="6" customWidth="1"/>
    <col min="3" max="3" width="3.85546875" style="6" customWidth="1"/>
    <col min="4" max="4" width="2.85546875" style="6" customWidth="1"/>
    <col min="5" max="5" width="3" style="6" customWidth="1"/>
    <col min="6" max="6" width="15.42578125" style="6" customWidth="1"/>
    <col min="7" max="7" width="17.85546875" style="6" customWidth="1"/>
    <col min="8" max="8" width="4.85546875" style="6" customWidth="1"/>
    <col min="9" max="9" width="9.85546875" style="6" customWidth="1"/>
    <col min="10" max="10" width="8.5703125" style="6" customWidth="1"/>
    <col min="11" max="11" width="6.85546875" style="6" customWidth="1"/>
    <col min="12" max="14" width="6.85546875" style="6" hidden="1" customWidth="1"/>
    <col min="15" max="15" width="2.42578125" style="6" customWidth="1"/>
    <col min="16" max="16" width="12.5703125" style="6" customWidth="1"/>
    <col min="17" max="17" width="2.140625" style="6" customWidth="1"/>
    <col min="18" max="26" width="13.140625" style="6" hidden="1" customWidth="1"/>
    <col min="27" max="27" width="28.42578125" style="6" customWidth="1"/>
    <col min="28" max="16384" width="9.140625" style="6"/>
  </cols>
  <sheetData>
    <row r="1" spans="1:27" ht="6" customHeight="1" thickBot="1" x14ac:dyDescent="0.3">
      <c r="A1" s="9"/>
      <c r="B1" s="9"/>
      <c r="C1" s="8"/>
      <c r="D1" s="8"/>
      <c r="E1" s="8"/>
      <c r="F1" s="8"/>
      <c r="G1" s="8"/>
      <c r="H1" s="8"/>
      <c r="I1" s="8"/>
      <c r="J1" s="8"/>
      <c r="K1" s="8"/>
      <c r="L1" s="8"/>
      <c r="M1" s="8"/>
      <c r="N1" s="8"/>
      <c r="O1" s="8"/>
      <c r="P1" s="8"/>
      <c r="Q1" s="8"/>
      <c r="R1" s="8"/>
      <c r="S1" s="308"/>
      <c r="T1" s="308"/>
      <c r="U1" s="308"/>
      <c r="V1" s="308"/>
      <c r="W1" s="308"/>
      <c r="X1" s="308"/>
      <c r="Y1" s="161"/>
    </row>
    <row r="2" spans="1:27" ht="8.25" customHeight="1" x14ac:dyDescent="0.25">
      <c r="A2" s="158"/>
      <c r="B2" s="158"/>
      <c r="C2" s="309"/>
      <c r="D2" s="309"/>
      <c r="E2" s="309"/>
      <c r="F2" s="309"/>
      <c r="G2" s="309"/>
      <c r="H2" s="309"/>
      <c r="I2" s="309"/>
      <c r="J2" s="309"/>
      <c r="K2" s="309"/>
      <c r="L2" s="309"/>
      <c r="M2" s="309"/>
      <c r="N2" s="309"/>
      <c r="O2" s="309"/>
      <c r="P2" s="309"/>
      <c r="Q2" s="309"/>
      <c r="R2" s="309"/>
      <c r="S2" s="309"/>
      <c r="T2" s="99"/>
      <c r="U2" s="99"/>
      <c r="V2" s="99"/>
      <c r="W2" s="99"/>
      <c r="X2" s="99"/>
      <c r="Y2" s="99"/>
    </row>
    <row r="3" spans="1:27" ht="26.25" customHeight="1" x14ac:dyDescent="0.25">
      <c r="A3" s="158"/>
      <c r="B3" s="318" t="s">
        <v>11</v>
      </c>
      <c r="C3" s="319"/>
      <c r="D3" s="319"/>
      <c r="E3" s="319"/>
      <c r="F3" s="316"/>
      <c r="G3" s="316"/>
      <c r="H3" s="253"/>
      <c r="I3" s="254" t="s">
        <v>12</v>
      </c>
      <c r="J3" s="255"/>
      <c r="K3" s="316"/>
      <c r="L3" s="316"/>
      <c r="M3" s="316"/>
      <c r="N3" s="316"/>
      <c r="O3" s="316"/>
      <c r="P3" s="316"/>
      <c r="Q3" s="252"/>
      <c r="R3" s="351"/>
      <c r="S3" s="352"/>
      <c r="T3" s="258"/>
      <c r="U3" s="258"/>
      <c r="V3" s="258"/>
      <c r="W3" s="258"/>
      <c r="X3" s="258"/>
      <c r="Y3" s="258"/>
      <c r="Z3" s="252"/>
      <c r="AA3" s="252"/>
    </row>
    <row r="4" spans="1:27" ht="7.35" customHeight="1" x14ac:dyDescent="0.25">
      <c r="A4" s="158"/>
      <c r="B4" s="158"/>
      <c r="C4" s="113"/>
      <c r="D4" s="113"/>
      <c r="E4" s="113"/>
      <c r="F4" s="256"/>
      <c r="G4" s="256"/>
      <c r="H4" s="256"/>
      <c r="I4" s="254"/>
      <c r="J4" s="255"/>
      <c r="K4" s="256"/>
      <c r="L4" s="256"/>
      <c r="M4" s="256"/>
      <c r="N4" s="256"/>
      <c r="O4" s="257"/>
      <c r="P4" s="252"/>
      <c r="Q4" s="252"/>
      <c r="R4" s="252"/>
      <c r="S4" s="255"/>
      <c r="T4" s="258"/>
      <c r="U4" s="258"/>
      <c r="V4" s="258"/>
      <c r="W4" s="258"/>
      <c r="X4" s="258"/>
      <c r="Y4" s="258"/>
      <c r="Z4" s="252"/>
      <c r="AA4" s="252"/>
    </row>
    <row r="5" spans="1:27" ht="28.5" customHeight="1" x14ac:dyDescent="0.25">
      <c r="A5" s="158"/>
      <c r="B5" s="318" t="s">
        <v>13</v>
      </c>
      <c r="C5" s="319"/>
      <c r="D5" s="319"/>
      <c r="E5" s="319"/>
      <c r="F5" s="261">
        <v>2025</v>
      </c>
      <c r="G5" s="265"/>
      <c r="H5" s="265"/>
      <c r="I5" s="173" t="s">
        <v>14</v>
      </c>
      <c r="J5" s="160"/>
      <c r="K5" s="317">
        <v>508</v>
      </c>
      <c r="L5" s="317"/>
      <c r="M5" s="317"/>
      <c r="N5" s="317"/>
      <c r="O5" s="317"/>
      <c r="P5" s="317"/>
      <c r="R5" s="310"/>
      <c r="S5" s="311"/>
      <c r="T5" s="99"/>
      <c r="U5" s="99"/>
      <c r="V5" s="99"/>
      <c r="W5" s="99"/>
      <c r="X5" s="99"/>
      <c r="Y5" s="99"/>
    </row>
    <row r="6" spans="1:27" ht="6.75" customHeight="1" x14ac:dyDescent="0.25">
      <c r="A6" s="158"/>
      <c r="B6" s="158"/>
      <c r="C6" s="157"/>
      <c r="D6" s="157"/>
      <c r="E6" s="157"/>
      <c r="F6" s="157"/>
      <c r="G6" s="157"/>
      <c r="H6" s="157"/>
      <c r="I6" s="173"/>
      <c r="J6" s="160"/>
      <c r="K6" s="159"/>
      <c r="L6" s="157"/>
      <c r="M6" s="157"/>
      <c r="N6" s="157"/>
      <c r="O6" s="157"/>
      <c r="S6" s="172"/>
      <c r="T6" s="99"/>
      <c r="U6" s="99"/>
      <c r="V6" s="99"/>
      <c r="W6" s="99"/>
      <c r="X6" s="99"/>
      <c r="Y6" s="99"/>
    </row>
    <row r="7" spans="1:27" ht="28.5" customHeight="1" x14ac:dyDescent="0.25">
      <c r="A7" s="158"/>
      <c r="B7" s="318"/>
      <c r="C7" s="319"/>
      <c r="D7" s="319"/>
      <c r="E7" s="319"/>
      <c r="F7" s="157"/>
      <c r="G7" s="157"/>
      <c r="H7" s="157"/>
      <c r="I7" s="173" t="s">
        <v>15</v>
      </c>
      <c r="J7" s="172"/>
      <c r="K7" s="326" t="s">
        <v>71</v>
      </c>
      <c r="L7" s="326"/>
      <c r="M7" s="326"/>
      <c r="N7" s="326"/>
      <c r="O7" s="326"/>
      <c r="P7" s="326"/>
      <c r="Q7" s="327"/>
      <c r="R7" s="327"/>
      <c r="S7" s="327"/>
      <c r="T7" s="327"/>
      <c r="U7" s="327"/>
      <c r="V7" s="327"/>
      <c r="W7" s="327"/>
      <c r="X7" s="327"/>
      <c r="Y7" s="327"/>
      <c r="Z7" s="327"/>
      <c r="AA7" s="327"/>
    </row>
    <row r="8" spans="1:27" ht="12" customHeight="1" thickBot="1" x14ac:dyDescent="0.3">
      <c r="A8" s="158"/>
      <c r="B8" s="173"/>
      <c r="C8" s="174"/>
      <c r="D8" s="174"/>
      <c r="E8" s="174"/>
      <c r="F8" s="157"/>
      <c r="G8" s="157"/>
      <c r="H8" s="157"/>
      <c r="I8" s="173"/>
      <c r="J8" s="172"/>
      <c r="K8" s="173"/>
      <c r="L8" s="173"/>
      <c r="M8" s="173"/>
      <c r="N8" s="173"/>
      <c r="O8" s="173"/>
      <c r="P8" s="173"/>
      <c r="R8" s="312"/>
      <c r="S8" s="313"/>
      <c r="T8" s="99"/>
      <c r="U8" s="99"/>
      <c r="V8" s="99"/>
      <c r="W8" s="99"/>
      <c r="X8" s="99"/>
      <c r="Y8" s="99"/>
    </row>
    <row r="9" spans="1:27" ht="16.5" thickBot="1" x14ac:dyDescent="0.3">
      <c r="A9" s="144"/>
      <c r="B9" s="156"/>
      <c r="C9" s="155"/>
      <c r="D9" s="154"/>
      <c r="E9" s="154"/>
      <c r="F9" s="154"/>
      <c r="G9" s="154"/>
      <c r="H9" s="153"/>
      <c r="I9" s="153"/>
      <c r="J9" s="153"/>
      <c r="K9" s="153"/>
      <c r="L9" s="153"/>
      <c r="M9" s="153"/>
      <c r="N9" s="153"/>
      <c r="O9" s="153"/>
      <c r="P9" s="152"/>
      <c r="Q9" s="151"/>
      <c r="R9" s="333"/>
      <c r="S9" s="333"/>
      <c r="T9" s="333"/>
      <c r="U9" s="333"/>
      <c r="V9" s="333"/>
      <c r="W9" s="333"/>
      <c r="X9" s="150"/>
      <c r="Y9" s="149"/>
      <c r="Z9" s="149"/>
      <c r="AA9" s="328"/>
    </row>
    <row r="10" spans="1:27" ht="11.1" customHeight="1" x14ac:dyDescent="0.25">
      <c r="A10" s="144"/>
      <c r="B10" s="143"/>
      <c r="C10" s="320" t="s">
        <v>16</v>
      </c>
      <c r="D10" s="321"/>
      <c r="E10" s="321"/>
      <c r="F10" s="321"/>
      <c r="G10" s="321"/>
      <c r="H10" s="321"/>
      <c r="I10" s="321"/>
      <c r="J10" s="321"/>
      <c r="K10" s="322"/>
      <c r="L10" s="44"/>
      <c r="M10" s="44"/>
      <c r="N10" s="44"/>
      <c r="O10" s="44"/>
      <c r="P10" s="331" t="s">
        <v>17</v>
      </c>
      <c r="Q10" s="148"/>
      <c r="R10" s="99"/>
      <c r="S10" s="99"/>
      <c r="T10" s="99"/>
      <c r="U10" s="99"/>
      <c r="V10" s="334"/>
      <c r="W10" s="131"/>
      <c r="AA10" s="329"/>
    </row>
    <row r="11" spans="1:27" ht="16.5" thickBot="1" x14ac:dyDescent="0.3">
      <c r="A11" s="144"/>
      <c r="B11" s="143"/>
      <c r="C11" s="323"/>
      <c r="D11" s="324"/>
      <c r="E11" s="324"/>
      <c r="F11" s="324"/>
      <c r="G11" s="324"/>
      <c r="H11" s="324"/>
      <c r="I11" s="324"/>
      <c r="J11" s="324"/>
      <c r="K11" s="325"/>
      <c r="L11" s="147"/>
      <c r="M11" s="147"/>
      <c r="N11" s="147"/>
      <c r="O11" s="146"/>
      <c r="P11" s="332"/>
      <c r="Q11" s="145"/>
      <c r="R11" s="99"/>
      <c r="S11" s="99"/>
      <c r="T11" s="99"/>
      <c r="U11" s="99"/>
      <c r="V11" s="335"/>
      <c r="W11" s="131"/>
      <c r="AA11" s="329"/>
    </row>
    <row r="12" spans="1:27" ht="9" customHeight="1" x14ac:dyDescent="0.25">
      <c r="A12" s="144"/>
      <c r="B12" s="143"/>
      <c r="C12" s="142"/>
      <c r="D12" s="141"/>
      <c r="E12" s="141"/>
      <c r="F12" s="141"/>
      <c r="G12" s="141"/>
      <c r="H12" s="44"/>
      <c r="I12" s="44"/>
      <c r="J12" s="44"/>
      <c r="K12" s="44"/>
      <c r="L12" s="44"/>
      <c r="M12" s="44"/>
      <c r="N12" s="44"/>
      <c r="O12" s="44"/>
      <c r="P12" s="44"/>
      <c r="Q12" s="72"/>
      <c r="R12" s="140"/>
      <c r="S12" s="140"/>
      <c r="T12" s="140"/>
      <c r="U12" s="140"/>
      <c r="V12" s="140"/>
      <c r="W12" s="139"/>
      <c r="AA12" s="330"/>
    </row>
    <row r="13" spans="1:27" ht="30" customHeight="1" x14ac:dyDescent="0.25">
      <c r="A13" s="138"/>
      <c r="B13" s="137"/>
      <c r="C13" s="178">
        <v>1</v>
      </c>
      <c r="D13" s="336" t="s">
        <v>18</v>
      </c>
      <c r="E13" s="336"/>
      <c r="F13" s="336"/>
      <c r="G13" s="337"/>
      <c r="H13" s="79"/>
      <c r="I13" s="90" t="s">
        <v>19</v>
      </c>
      <c r="J13" s="118" t="s">
        <v>20</v>
      </c>
      <c r="K13" s="216" t="s">
        <v>21</v>
      </c>
      <c r="L13" s="111"/>
      <c r="M13" s="111"/>
      <c r="N13" s="111"/>
      <c r="O13" s="128"/>
      <c r="P13" s="179" t="s">
        <v>22</v>
      </c>
      <c r="Q13" s="127"/>
      <c r="R13" s="136"/>
      <c r="S13" s="136"/>
      <c r="T13" s="136"/>
      <c r="U13" s="136"/>
      <c r="V13" s="136"/>
      <c r="W13" s="135"/>
      <c r="AA13" s="180" t="s">
        <v>23</v>
      </c>
    </row>
    <row r="14" spans="1:27" ht="13.35" customHeight="1" x14ac:dyDescent="0.25">
      <c r="A14" s="9"/>
      <c r="B14" s="35"/>
      <c r="C14" s="50"/>
      <c r="D14" s="280"/>
      <c r="E14" s="281"/>
      <c r="F14" s="281"/>
      <c r="G14" s="283"/>
      <c r="H14" s="8"/>
      <c r="I14" s="266"/>
      <c r="J14" s="267"/>
      <c r="K14" s="49"/>
      <c r="L14" s="268" t="b">
        <v>0</v>
      </c>
      <c r="M14" s="8"/>
      <c r="N14" s="8">
        <f>IF(L14,P14,0)</f>
        <v>0</v>
      </c>
      <c r="O14" s="44"/>
      <c r="P14" s="269"/>
      <c r="Q14" s="127"/>
      <c r="R14" s="217" t="b">
        <v>1</v>
      </c>
      <c r="S14" s="218">
        <v>112926</v>
      </c>
      <c r="T14" s="219"/>
      <c r="U14" s="220"/>
      <c r="V14" s="99"/>
      <c r="W14" s="131"/>
      <c r="AA14" s="270"/>
    </row>
    <row r="15" spans="1:27" ht="13.35" customHeight="1" x14ac:dyDescent="0.25">
      <c r="A15" s="9"/>
      <c r="B15" s="35"/>
      <c r="C15" s="50"/>
      <c r="D15" s="280"/>
      <c r="E15" s="281"/>
      <c r="F15" s="281"/>
      <c r="G15" s="283"/>
      <c r="H15" s="8"/>
      <c r="I15" s="266"/>
      <c r="J15" s="267"/>
      <c r="K15" s="49"/>
      <c r="L15" s="268" t="b">
        <v>0</v>
      </c>
      <c r="M15" s="8"/>
      <c r="N15" s="8">
        <f>IF(L15,P15,0)</f>
        <v>0</v>
      </c>
      <c r="O15" s="44"/>
      <c r="P15" s="269"/>
      <c r="Q15" s="127"/>
      <c r="R15" s="203" t="b">
        <v>0</v>
      </c>
      <c r="S15" s="204">
        <v>0</v>
      </c>
      <c r="T15" s="205" t="s">
        <v>24</v>
      </c>
      <c r="U15" s="206" t="s">
        <v>24</v>
      </c>
      <c r="V15" s="62"/>
      <c r="W15" s="131"/>
      <c r="AA15" s="270"/>
    </row>
    <row r="16" spans="1:27" ht="13.35" customHeight="1" x14ac:dyDescent="0.25">
      <c r="A16" s="9"/>
      <c r="B16" s="35"/>
      <c r="C16" s="50"/>
      <c r="D16" s="280"/>
      <c r="E16" s="281"/>
      <c r="F16" s="281"/>
      <c r="G16" s="283"/>
      <c r="H16" s="8"/>
      <c r="I16" s="266"/>
      <c r="J16" s="267"/>
      <c r="K16" s="49"/>
      <c r="L16" s="268" t="b">
        <v>0</v>
      </c>
      <c r="M16" s="8"/>
      <c r="N16" s="8">
        <f>IF(L16,P16,0)</f>
        <v>0</v>
      </c>
      <c r="O16" s="44"/>
      <c r="P16" s="181">
        <v>0</v>
      </c>
      <c r="Q16" s="127"/>
      <c r="R16" s="217" t="b">
        <v>0</v>
      </c>
      <c r="S16" s="218">
        <v>0</v>
      </c>
      <c r="T16" s="214" t="s">
        <v>24</v>
      </c>
      <c r="U16" s="215" t="s">
        <v>24</v>
      </c>
      <c r="V16" s="62"/>
      <c r="W16" s="131"/>
      <c r="AA16" s="270"/>
    </row>
    <row r="17" spans="1:27" ht="9.9499999999999993" customHeight="1" x14ac:dyDescent="0.25">
      <c r="A17" s="9"/>
      <c r="B17" s="35"/>
      <c r="C17" s="46"/>
      <c r="D17" s="93"/>
      <c r="E17" s="93"/>
      <c r="F17" s="93"/>
      <c r="G17" s="93"/>
      <c r="H17" s="8"/>
      <c r="I17" s="8"/>
      <c r="J17" s="134"/>
      <c r="K17" s="45"/>
      <c r="L17" s="268"/>
      <c r="M17" s="268"/>
      <c r="N17" s="8"/>
      <c r="O17" s="44"/>
      <c r="P17" s="182"/>
      <c r="Q17" s="133"/>
      <c r="R17" s="217"/>
      <c r="S17" s="132"/>
      <c r="T17" s="62"/>
      <c r="U17" s="62"/>
      <c r="V17" s="62"/>
      <c r="W17" s="131"/>
      <c r="AA17" s="187"/>
    </row>
    <row r="18" spans="1:27" ht="12.75" customHeight="1" x14ac:dyDescent="0.25">
      <c r="A18" s="41"/>
      <c r="B18" s="40"/>
      <c r="C18" s="287" t="s">
        <v>25</v>
      </c>
      <c r="D18" s="288"/>
      <c r="E18" s="288"/>
      <c r="F18" s="288"/>
      <c r="G18" s="288"/>
      <c r="H18" s="71"/>
      <c r="I18" s="71"/>
      <c r="J18" s="163"/>
      <c r="K18" s="71"/>
      <c r="L18" s="121" t="b">
        <v>0</v>
      </c>
      <c r="M18" s="105">
        <f>SUM(M14:M16)</f>
        <v>0</v>
      </c>
      <c r="N18" s="105">
        <f>SUM(N14:N16)</f>
        <v>0</v>
      </c>
      <c r="O18" s="105"/>
      <c r="P18" s="162">
        <f>SUM(P14:P16)</f>
        <v>0</v>
      </c>
      <c r="Q18" s="130"/>
      <c r="R18" s="221"/>
      <c r="S18" s="207"/>
      <c r="T18" s="208" t="s">
        <v>24</v>
      </c>
      <c r="U18" s="209" t="s">
        <v>24</v>
      </c>
      <c r="V18" s="129"/>
      <c r="W18" s="36"/>
      <c r="AA18" s="192"/>
    </row>
    <row r="19" spans="1:27" ht="26.45" customHeight="1" x14ac:dyDescent="0.25">
      <c r="A19" s="9"/>
      <c r="B19" s="35"/>
      <c r="C19" s="178">
        <v>2</v>
      </c>
      <c r="D19" s="177" t="s">
        <v>26</v>
      </c>
      <c r="E19" s="177"/>
      <c r="F19" s="177"/>
      <c r="G19" s="177"/>
      <c r="H19" s="79"/>
      <c r="I19" s="90" t="s">
        <v>19</v>
      </c>
      <c r="J19" s="118" t="s">
        <v>20</v>
      </c>
      <c r="K19" s="216" t="s">
        <v>21</v>
      </c>
      <c r="L19" s="271"/>
      <c r="M19" s="271"/>
      <c r="N19" s="111"/>
      <c r="O19" s="128"/>
      <c r="P19" s="179" t="s">
        <v>22</v>
      </c>
      <c r="Q19" s="51"/>
      <c r="R19" s="99"/>
      <c r="S19" s="210"/>
      <c r="T19" s="211" t="s">
        <v>24</v>
      </c>
      <c r="U19" s="212" t="s">
        <v>24</v>
      </c>
      <c r="V19" s="7"/>
      <c r="W19" s="22"/>
      <c r="AA19" s="180" t="s">
        <v>23</v>
      </c>
    </row>
    <row r="20" spans="1:27" ht="12.6" customHeight="1" x14ac:dyDescent="0.25">
      <c r="A20" s="9"/>
      <c r="B20" s="35"/>
      <c r="C20" s="50"/>
      <c r="D20" s="284"/>
      <c r="E20" s="285"/>
      <c r="F20" s="285"/>
      <c r="G20" s="286"/>
      <c r="H20" s="8"/>
      <c r="I20" s="266"/>
      <c r="J20" s="267"/>
      <c r="K20" s="49"/>
      <c r="L20" s="271" t="b">
        <v>0</v>
      </c>
      <c r="M20" s="268"/>
      <c r="N20" s="8">
        <f t="shared" ref="N20:N25" si="0">IF(L20,P20,0)</f>
        <v>0</v>
      </c>
      <c r="O20" s="44"/>
      <c r="P20" s="269">
        <v>0</v>
      </c>
      <c r="Q20" s="127"/>
      <c r="R20" s="222" t="b">
        <v>0</v>
      </c>
      <c r="S20" s="125">
        <v>0</v>
      </c>
      <c r="T20" s="124" t="s">
        <v>24</v>
      </c>
      <c r="U20" s="123" t="s">
        <v>24</v>
      </c>
      <c r="V20" s="62"/>
      <c r="W20" s="22"/>
      <c r="AA20" s="270"/>
    </row>
    <row r="21" spans="1:27" ht="12.6" customHeight="1" x14ac:dyDescent="0.25">
      <c r="A21" s="9"/>
      <c r="B21" s="35"/>
      <c r="C21" s="50"/>
      <c r="D21" s="284"/>
      <c r="E21" s="285"/>
      <c r="F21" s="285"/>
      <c r="G21" s="286"/>
      <c r="H21" s="8"/>
      <c r="I21" s="266"/>
      <c r="J21" s="267"/>
      <c r="K21" s="49"/>
      <c r="L21" s="268" t="b">
        <v>0</v>
      </c>
      <c r="M21" s="268"/>
      <c r="N21" s="8">
        <f t="shared" si="0"/>
        <v>0</v>
      </c>
      <c r="O21" s="44"/>
      <c r="P21" s="269">
        <v>0</v>
      </c>
      <c r="Q21" s="47"/>
      <c r="R21" s="222" t="b">
        <v>0</v>
      </c>
      <c r="S21" s="218">
        <v>0</v>
      </c>
      <c r="T21" s="214" t="s">
        <v>24</v>
      </c>
      <c r="U21" s="215" t="s">
        <v>24</v>
      </c>
      <c r="V21" s="62"/>
      <c r="W21" s="22"/>
      <c r="AA21" s="270"/>
    </row>
    <row r="22" spans="1:27" ht="12.6" customHeight="1" x14ac:dyDescent="0.25">
      <c r="A22" s="9"/>
      <c r="B22" s="35"/>
      <c r="C22" s="50"/>
      <c r="D22" s="284"/>
      <c r="E22" s="285"/>
      <c r="F22" s="285"/>
      <c r="G22" s="286"/>
      <c r="H22" s="8"/>
      <c r="I22" s="266"/>
      <c r="J22" s="267"/>
      <c r="K22" s="49"/>
      <c r="L22" s="268" t="b">
        <v>0</v>
      </c>
      <c r="M22" s="268"/>
      <c r="N22" s="8">
        <f t="shared" si="0"/>
        <v>0</v>
      </c>
      <c r="O22" s="44"/>
      <c r="P22" s="269">
        <v>0</v>
      </c>
      <c r="Q22" s="47"/>
      <c r="R22" s="213" t="b">
        <v>0</v>
      </c>
      <c r="S22" s="204">
        <v>0</v>
      </c>
      <c r="T22" s="205" t="s">
        <v>24</v>
      </c>
      <c r="U22" s="206" t="s">
        <v>24</v>
      </c>
      <c r="V22" s="62"/>
      <c r="W22" s="22"/>
      <c r="AA22" s="270"/>
    </row>
    <row r="23" spans="1:27" ht="12" customHeight="1" x14ac:dyDescent="0.25">
      <c r="A23" s="9"/>
      <c r="B23" s="35"/>
      <c r="C23" s="50"/>
      <c r="D23" s="284"/>
      <c r="E23" s="285"/>
      <c r="F23" s="285"/>
      <c r="G23" s="286"/>
      <c r="H23" s="8"/>
      <c r="I23" s="266"/>
      <c r="J23" s="267"/>
      <c r="K23" s="49"/>
      <c r="L23" s="268" t="b">
        <v>0</v>
      </c>
      <c r="M23" s="268"/>
      <c r="N23" s="8">
        <f t="shared" si="0"/>
        <v>0</v>
      </c>
      <c r="O23" s="44"/>
      <c r="P23" s="269">
        <v>0</v>
      </c>
      <c r="Q23" s="47"/>
      <c r="R23" s="183" t="b">
        <v>0</v>
      </c>
      <c r="S23" s="184">
        <v>0</v>
      </c>
      <c r="T23" s="124" t="s">
        <v>24</v>
      </c>
      <c r="U23" s="123" t="s">
        <v>24</v>
      </c>
      <c r="V23" s="62"/>
      <c r="W23" s="22"/>
      <c r="AA23" s="270"/>
    </row>
    <row r="24" spans="1:27" ht="12.6" customHeight="1" x14ac:dyDescent="0.25">
      <c r="A24" s="9"/>
      <c r="B24" s="35"/>
      <c r="C24" s="50"/>
      <c r="D24" s="284"/>
      <c r="E24" s="285"/>
      <c r="F24" s="285"/>
      <c r="G24" s="286"/>
      <c r="H24" s="8"/>
      <c r="I24" s="266"/>
      <c r="J24" s="267"/>
      <c r="K24" s="49"/>
      <c r="L24" s="268" t="b">
        <v>0</v>
      </c>
      <c r="M24" s="268"/>
      <c r="N24" s="8">
        <f t="shared" si="0"/>
        <v>0</v>
      </c>
      <c r="O24" s="44"/>
      <c r="P24" s="269">
        <v>0</v>
      </c>
      <c r="Q24" s="47"/>
      <c r="R24" s="126" t="b">
        <v>0</v>
      </c>
      <c r="S24" s="125">
        <v>0</v>
      </c>
      <c r="T24" s="124" t="s">
        <v>24</v>
      </c>
      <c r="U24" s="123" t="s">
        <v>24</v>
      </c>
      <c r="V24" s="62"/>
      <c r="W24" s="22"/>
      <c r="AA24" s="270"/>
    </row>
    <row r="25" spans="1:27" ht="12.6" customHeight="1" x14ac:dyDescent="0.25">
      <c r="A25" s="9"/>
      <c r="B25" s="35"/>
      <c r="C25" s="50"/>
      <c r="D25" s="284"/>
      <c r="E25" s="285"/>
      <c r="F25" s="285"/>
      <c r="G25" s="286"/>
      <c r="H25" s="8"/>
      <c r="I25" s="266"/>
      <c r="J25" s="267"/>
      <c r="K25" s="49"/>
      <c r="L25" s="268" t="b">
        <v>0</v>
      </c>
      <c r="M25" s="268"/>
      <c r="N25" s="8">
        <f t="shared" si="0"/>
        <v>0</v>
      </c>
      <c r="O25" s="44"/>
      <c r="P25" s="269">
        <v>0</v>
      </c>
      <c r="Q25" s="47"/>
      <c r="R25" s="223" t="b">
        <v>0</v>
      </c>
      <c r="S25" s="218">
        <v>0</v>
      </c>
      <c r="T25" s="214" t="s">
        <v>24</v>
      </c>
      <c r="U25" s="215" t="s">
        <v>24</v>
      </c>
      <c r="V25" s="62"/>
      <c r="W25" s="22"/>
      <c r="AA25" s="270"/>
    </row>
    <row r="26" spans="1:27" ht="12.75" customHeight="1" x14ac:dyDescent="0.25">
      <c r="A26" s="9"/>
      <c r="B26" s="35"/>
      <c r="C26" s="46"/>
      <c r="D26" s="122"/>
      <c r="E26" s="122"/>
      <c r="F26" s="122"/>
      <c r="G26" s="122"/>
      <c r="H26" s="82"/>
      <c r="I26" s="82"/>
      <c r="J26" s="108"/>
      <c r="K26" s="45"/>
      <c r="L26" s="268"/>
      <c r="M26" s="268"/>
      <c r="N26" s="8"/>
      <c r="O26" s="44"/>
      <c r="P26" s="107"/>
      <c r="Q26" s="47"/>
      <c r="R26" s="99"/>
      <c r="S26" s="99"/>
      <c r="T26" s="62"/>
      <c r="U26" s="62"/>
      <c r="V26" s="62"/>
      <c r="W26" s="22"/>
      <c r="AA26" s="187"/>
    </row>
    <row r="27" spans="1:27" ht="12.75" customHeight="1" x14ac:dyDescent="0.25">
      <c r="A27" s="41"/>
      <c r="B27" s="40"/>
      <c r="C27" s="287" t="s">
        <v>25</v>
      </c>
      <c r="D27" s="288"/>
      <c r="E27" s="288"/>
      <c r="F27" s="288"/>
      <c r="G27" s="288"/>
      <c r="H27" s="71"/>
      <c r="I27" s="71"/>
      <c r="J27" s="163"/>
      <c r="K27" s="71"/>
      <c r="L27" s="121"/>
      <c r="M27" s="105">
        <f>SUM(M20:M25)</f>
        <v>0</v>
      </c>
      <c r="N27" s="105">
        <f>SUM(N20:N25)</f>
        <v>0</v>
      </c>
      <c r="O27" s="105"/>
      <c r="P27" s="162">
        <f>SUM(P20:P25)</f>
        <v>0</v>
      </c>
      <c r="Q27" s="104"/>
      <c r="R27" s="224"/>
      <c r="S27" s="225"/>
      <c r="T27" s="225" t="s">
        <v>24</v>
      </c>
      <c r="U27" s="226" t="s">
        <v>24</v>
      </c>
      <c r="V27" s="103"/>
      <c r="W27" s="36"/>
      <c r="AA27" s="192"/>
    </row>
    <row r="28" spans="1:27" ht="30.75" customHeight="1" x14ac:dyDescent="0.25">
      <c r="A28" s="120"/>
      <c r="B28" s="119"/>
      <c r="C28" s="178">
        <v>3</v>
      </c>
      <c r="D28" s="339" t="s">
        <v>27</v>
      </c>
      <c r="E28" s="339"/>
      <c r="F28" s="339"/>
      <c r="G28" s="339"/>
      <c r="H28" s="79"/>
      <c r="I28" s="90" t="s">
        <v>19</v>
      </c>
      <c r="J28" s="118" t="s">
        <v>20</v>
      </c>
      <c r="K28" s="216" t="s">
        <v>21</v>
      </c>
      <c r="L28" s="271"/>
      <c r="M28" s="271"/>
      <c r="N28" s="111"/>
      <c r="O28" s="110"/>
      <c r="P28" s="179" t="s">
        <v>22</v>
      </c>
      <c r="Q28" s="51"/>
      <c r="R28" s="223"/>
      <c r="S28" s="218"/>
      <c r="T28" s="214" t="s">
        <v>24</v>
      </c>
      <c r="U28" s="215" t="s">
        <v>24</v>
      </c>
      <c r="V28" s="62"/>
      <c r="W28" s="22"/>
      <c r="AA28" s="180" t="s">
        <v>23</v>
      </c>
    </row>
    <row r="29" spans="1:27" ht="12.6" customHeight="1" x14ac:dyDescent="0.25">
      <c r="A29" s="9"/>
      <c r="B29" s="35"/>
      <c r="C29" s="50"/>
      <c r="D29" s="284"/>
      <c r="E29" s="285"/>
      <c r="F29" s="285"/>
      <c r="G29" s="286"/>
      <c r="H29" s="8"/>
      <c r="I29" s="266"/>
      <c r="J29" s="267"/>
      <c r="K29" s="49"/>
      <c r="L29" s="268" t="b">
        <v>0</v>
      </c>
      <c r="M29" s="268"/>
      <c r="N29" s="8">
        <f>IF(L29,P29,0)</f>
        <v>0</v>
      </c>
      <c r="O29" s="44"/>
      <c r="P29" s="269">
        <v>0</v>
      </c>
      <c r="Q29" s="47"/>
      <c r="R29" s="222" t="b">
        <v>0</v>
      </c>
      <c r="S29" s="218">
        <v>0</v>
      </c>
      <c r="T29" s="214" t="s">
        <v>24</v>
      </c>
      <c r="U29" s="215"/>
      <c r="V29" s="62"/>
      <c r="W29" s="22"/>
      <c r="AA29" s="270"/>
    </row>
    <row r="30" spans="1:27" ht="12.6" customHeight="1" x14ac:dyDescent="0.25">
      <c r="A30" s="9"/>
      <c r="B30" s="35"/>
      <c r="C30" s="50"/>
      <c r="D30" s="284"/>
      <c r="E30" s="285"/>
      <c r="F30" s="285"/>
      <c r="G30" s="286"/>
      <c r="H30" s="117"/>
      <c r="I30" s="266"/>
      <c r="J30" s="267"/>
      <c r="K30" s="31"/>
      <c r="L30" s="268" t="b">
        <v>0</v>
      </c>
      <c r="M30" s="268"/>
      <c r="N30" s="8">
        <f>IF(L30,P30,0)</f>
        <v>0</v>
      </c>
      <c r="O30" s="48"/>
      <c r="P30" s="269">
        <v>0</v>
      </c>
      <c r="Q30" s="47"/>
      <c r="R30" s="222" t="b">
        <v>0</v>
      </c>
      <c r="S30" s="218">
        <v>0</v>
      </c>
      <c r="T30" s="214" t="s">
        <v>24</v>
      </c>
      <c r="U30" s="215" t="s">
        <v>24</v>
      </c>
      <c r="V30" s="62"/>
      <c r="W30" s="22"/>
      <c r="AA30" s="270"/>
    </row>
    <row r="31" spans="1:27" ht="12.6" customHeight="1" x14ac:dyDescent="0.25">
      <c r="A31" s="9"/>
      <c r="B31" s="35"/>
      <c r="C31" s="116"/>
      <c r="D31" s="338"/>
      <c r="E31" s="338"/>
      <c r="F31" s="338"/>
      <c r="G31" s="338"/>
      <c r="H31" s="8"/>
      <c r="I31" s="266"/>
      <c r="J31" s="267"/>
      <c r="K31" s="31"/>
      <c r="L31" s="268" t="b">
        <v>0</v>
      </c>
      <c r="M31" s="268"/>
      <c r="N31" s="8">
        <f>IF(L31,P31,0)</f>
        <v>0</v>
      </c>
      <c r="O31" s="48"/>
      <c r="P31" s="269">
        <v>0</v>
      </c>
      <c r="Q31" s="47"/>
      <c r="R31" s="222" t="b">
        <v>0</v>
      </c>
      <c r="S31" s="218">
        <v>0</v>
      </c>
      <c r="T31" s="214" t="s">
        <v>24</v>
      </c>
      <c r="U31" s="215" t="s">
        <v>24</v>
      </c>
      <c r="V31" s="62"/>
      <c r="W31" s="22"/>
      <c r="AA31" s="270"/>
    </row>
    <row r="32" spans="1:27" ht="12.75" customHeight="1" x14ac:dyDescent="0.25">
      <c r="A32" s="9"/>
      <c r="B32" s="35"/>
      <c r="C32" s="50"/>
      <c r="D32" s="289"/>
      <c r="E32" s="290"/>
      <c r="F32" s="290"/>
      <c r="G32" s="290"/>
      <c r="H32" s="290"/>
      <c r="I32" s="290"/>
      <c r="J32" s="290"/>
      <c r="K32" s="291"/>
      <c r="L32" s="268"/>
      <c r="M32" s="268"/>
      <c r="N32" s="8"/>
      <c r="O32" s="48"/>
      <c r="P32" s="272"/>
      <c r="Q32" s="47"/>
      <c r="R32" s="106"/>
      <c r="S32" s="99"/>
      <c r="T32" s="62"/>
      <c r="U32" s="62"/>
      <c r="V32" s="62"/>
      <c r="W32" s="22"/>
      <c r="AA32" s="187"/>
    </row>
    <row r="33" spans="1:27" ht="12.75" customHeight="1" x14ac:dyDescent="0.25">
      <c r="A33" s="41"/>
      <c r="B33" s="40"/>
      <c r="C33" s="300" t="s">
        <v>25</v>
      </c>
      <c r="D33" s="301"/>
      <c r="E33" s="301"/>
      <c r="F33" s="301"/>
      <c r="G33" s="301"/>
      <c r="H33" s="302"/>
      <c r="I33" s="302"/>
      <c r="J33" s="302"/>
      <c r="K33" s="303"/>
      <c r="L33" s="121"/>
      <c r="M33" s="105">
        <f>SUM(M29:M31)</f>
        <v>0</v>
      </c>
      <c r="N33" s="105">
        <f>SUM(N29:N31)</f>
        <v>0</v>
      </c>
      <c r="O33" s="105"/>
      <c r="P33" s="185">
        <f>SUM(P29:P31)</f>
        <v>0</v>
      </c>
      <c r="Q33" s="104"/>
      <c r="R33" s="224"/>
      <c r="S33" s="225"/>
      <c r="T33" s="225" t="s">
        <v>24</v>
      </c>
      <c r="U33" s="226" t="s">
        <v>24</v>
      </c>
      <c r="V33" s="103"/>
      <c r="W33" s="36"/>
      <c r="AA33" s="192"/>
    </row>
    <row r="34" spans="1:27" ht="30" customHeight="1" x14ac:dyDescent="0.25">
      <c r="A34" s="9"/>
      <c r="B34" s="35"/>
      <c r="C34" s="115">
        <v>4</v>
      </c>
      <c r="D34" s="307" t="s">
        <v>28</v>
      </c>
      <c r="E34" s="307"/>
      <c r="F34" s="307"/>
      <c r="G34" s="307"/>
      <c r="H34" s="114" t="s">
        <v>29</v>
      </c>
      <c r="I34" s="113" t="s">
        <v>30</v>
      </c>
      <c r="J34" s="113" t="s">
        <v>31</v>
      </c>
      <c r="K34" s="112" t="s">
        <v>21</v>
      </c>
      <c r="L34" s="271" t="b">
        <v>0</v>
      </c>
      <c r="M34" s="271"/>
      <c r="N34" s="111"/>
      <c r="O34" s="110"/>
      <c r="P34" s="52" t="s">
        <v>22</v>
      </c>
      <c r="Q34" s="51"/>
      <c r="R34" s="106"/>
      <c r="S34" s="99"/>
      <c r="T34" s="62"/>
      <c r="U34" s="62"/>
      <c r="V34" s="62"/>
      <c r="W34" s="22"/>
      <c r="AA34" s="180" t="s">
        <v>23</v>
      </c>
    </row>
    <row r="35" spans="1:27" ht="12.6" customHeight="1" x14ac:dyDescent="0.25">
      <c r="A35" s="9"/>
      <c r="B35" s="35"/>
      <c r="C35" s="50"/>
      <c r="D35" s="284" t="s">
        <v>32</v>
      </c>
      <c r="E35" s="285"/>
      <c r="F35" s="285"/>
      <c r="G35" s="286"/>
      <c r="H35" s="266"/>
      <c r="I35" s="273" t="s">
        <v>33</v>
      </c>
      <c r="J35" s="267"/>
      <c r="K35" s="49"/>
      <c r="L35" s="268" t="b">
        <v>0</v>
      </c>
      <c r="M35" s="8">
        <f>IF(L35,H35,0)</f>
        <v>0</v>
      </c>
      <c r="N35" s="8">
        <f>IF(L35,P35,0)</f>
        <v>0</v>
      </c>
      <c r="O35" s="44"/>
      <c r="P35" s="269">
        <f>('PreK Calc'!D21)</f>
        <v>5000</v>
      </c>
      <c r="Q35" s="47"/>
      <c r="R35" s="106"/>
      <c r="S35" s="99"/>
      <c r="T35" s="62"/>
      <c r="U35" s="62"/>
      <c r="V35" s="62"/>
      <c r="W35" s="22"/>
      <c r="AA35" s="270"/>
    </row>
    <row r="36" spans="1:27" ht="12.6" customHeight="1" x14ac:dyDescent="0.25">
      <c r="A36" s="9"/>
      <c r="B36" s="35"/>
      <c r="C36" s="50"/>
      <c r="D36" s="284"/>
      <c r="E36" s="285"/>
      <c r="F36" s="285"/>
      <c r="G36" s="286"/>
      <c r="H36" s="266"/>
      <c r="I36" s="273"/>
      <c r="J36" s="267"/>
      <c r="K36" s="49"/>
      <c r="L36" s="268" t="b">
        <v>0</v>
      </c>
      <c r="M36" s="8">
        <f>IF(L36,H36,0)</f>
        <v>0</v>
      </c>
      <c r="N36" s="8">
        <f>IF(L36,P36,0)</f>
        <v>0</v>
      </c>
      <c r="O36" s="44"/>
      <c r="P36" s="269">
        <v>0</v>
      </c>
      <c r="Q36" s="47"/>
      <c r="R36" s="106"/>
      <c r="S36" s="99"/>
      <c r="T36" s="62"/>
      <c r="U36" s="62"/>
      <c r="V36" s="62"/>
      <c r="W36" s="22"/>
      <c r="AA36" s="270"/>
    </row>
    <row r="37" spans="1:27" ht="12.6" customHeight="1" x14ac:dyDescent="0.25">
      <c r="A37" s="9"/>
      <c r="B37" s="35"/>
      <c r="C37" s="50"/>
      <c r="D37" s="284"/>
      <c r="E37" s="285"/>
      <c r="F37" s="285"/>
      <c r="G37" s="286"/>
      <c r="H37" s="266"/>
      <c r="I37" s="273"/>
      <c r="J37" s="267"/>
      <c r="K37" s="49"/>
      <c r="L37" s="268" t="b">
        <v>0</v>
      </c>
      <c r="M37" s="8">
        <f>IF(L37,H37,0)</f>
        <v>0</v>
      </c>
      <c r="N37" s="8">
        <f>IF(L37,P37,0)</f>
        <v>0</v>
      </c>
      <c r="O37" s="44"/>
      <c r="P37" s="269">
        <v>0</v>
      </c>
      <c r="Q37" s="47"/>
      <c r="R37" s="106"/>
      <c r="S37" s="99"/>
      <c r="T37" s="62"/>
      <c r="U37" s="62"/>
      <c r="V37" s="62"/>
      <c r="W37" s="22"/>
      <c r="AA37" s="270"/>
    </row>
    <row r="38" spans="1:27" ht="12.6" customHeight="1" x14ac:dyDescent="0.25">
      <c r="A38" s="9"/>
      <c r="B38" s="35"/>
      <c r="C38" s="50"/>
      <c r="D38" s="284"/>
      <c r="E38" s="285"/>
      <c r="F38" s="285"/>
      <c r="G38" s="286"/>
      <c r="H38" s="266"/>
      <c r="I38" s="273"/>
      <c r="J38" s="267"/>
      <c r="K38" s="49"/>
      <c r="L38" s="268" t="b">
        <v>0</v>
      </c>
      <c r="M38" s="8">
        <f>IF(L38,H38,0)</f>
        <v>0</v>
      </c>
      <c r="N38" s="8">
        <f>IF(L38,P38,0)</f>
        <v>0</v>
      </c>
      <c r="O38" s="44"/>
      <c r="P38" s="269">
        <v>0</v>
      </c>
      <c r="Q38" s="47"/>
      <c r="R38" s="106"/>
      <c r="S38" s="99"/>
      <c r="T38" s="62"/>
      <c r="U38" s="62"/>
      <c r="V38" s="62"/>
      <c r="W38" s="22"/>
      <c r="AA38" s="270"/>
    </row>
    <row r="39" spans="1:27" ht="8.1" customHeight="1" x14ac:dyDescent="0.25">
      <c r="A39" s="9"/>
      <c r="B39" s="35"/>
      <c r="C39" s="46"/>
      <c r="D39" s="82"/>
      <c r="E39" s="82"/>
      <c r="F39" s="82"/>
      <c r="G39" s="109"/>
      <c r="H39" s="82"/>
      <c r="I39" s="82"/>
      <c r="J39" s="108"/>
      <c r="K39" s="45"/>
      <c r="L39" s="268"/>
      <c r="M39" s="268"/>
      <c r="N39" s="8"/>
      <c r="O39" s="48"/>
      <c r="P39" s="107"/>
      <c r="Q39" s="47"/>
      <c r="R39" s="106"/>
      <c r="S39" s="99"/>
      <c r="T39" s="62"/>
      <c r="U39" s="62"/>
      <c r="V39" s="62"/>
      <c r="W39" s="22"/>
      <c r="AA39" s="187"/>
    </row>
    <row r="40" spans="1:27" ht="12.75" customHeight="1" x14ac:dyDescent="0.25">
      <c r="A40" s="9"/>
      <c r="B40" s="40"/>
      <c r="C40" s="287" t="s">
        <v>25</v>
      </c>
      <c r="D40" s="288"/>
      <c r="E40" s="288"/>
      <c r="F40" s="288"/>
      <c r="G40" s="288"/>
      <c r="H40" s="71"/>
      <c r="I40" s="71"/>
      <c r="J40" s="163"/>
      <c r="K40" s="71"/>
      <c r="L40" s="121" t="b">
        <v>0</v>
      </c>
      <c r="M40" s="105">
        <f>SUM(M35:M38)</f>
        <v>0</v>
      </c>
      <c r="N40" s="105">
        <f>SUM(N35:N38)</f>
        <v>0</v>
      </c>
      <c r="O40" s="105"/>
      <c r="P40" s="162">
        <f>SUM(P35:P38)</f>
        <v>5000</v>
      </c>
      <c r="Q40" s="104"/>
      <c r="R40" s="224"/>
      <c r="S40" s="225"/>
      <c r="T40" s="225" t="s">
        <v>24</v>
      </c>
      <c r="U40" s="226" t="s">
        <v>24</v>
      </c>
      <c r="V40" s="103"/>
      <c r="W40" s="22"/>
      <c r="AA40" s="192"/>
    </row>
    <row r="41" spans="1:27" ht="31.5" customHeight="1" x14ac:dyDescent="0.25">
      <c r="A41" s="9"/>
      <c r="B41" s="35"/>
      <c r="C41" s="178">
        <v>5</v>
      </c>
      <c r="D41" s="350" t="s">
        <v>34</v>
      </c>
      <c r="E41" s="350"/>
      <c r="F41" s="350"/>
      <c r="G41" s="350"/>
      <c r="H41" s="350"/>
      <c r="I41" s="350"/>
      <c r="J41" s="350"/>
      <c r="K41" s="299"/>
      <c r="L41" s="102"/>
      <c r="M41" s="102"/>
      <c r="N41" s="102"/>
      <c r="O41" s="101"/>
      <c r="P41" s="179" t="s">
        <v>22</v>
      </c>
      <c r="Q41" s="100"/>
      <c r="R41" s="99"/>
      <c r="S41" s="99"/>
      <c r="T41" s="214" t="s">
        <v>24</v>
      </c>
      <c r="U41" s="215" t="s">
        <v>24</v>
      </c>
      <c r="V41" s="62"/>
      <c r="W41" s="22"/>
      <c r="AA41" s="180" t="s">
        <v>23</v>
      </c>
    </row>
    <row r="42" spans="1:27" ht="12.6" customHeight="1" x14ac:dyDescent="0.25">
      <c r="A42" s="9"/>
      <c r="B42" s="35"/>
      <c r="C42" s="96"/>
      <c r="D42" s="304" t="s">
        <v>35</v>
      </c>
      <c r="E42" s="305"/>
      <c r="F42" s="305"/>
      <c r="G42" s="305"/>
      <c r="H42" s="305"/>
      <c r="I42" s="305"/>
      <c r="J42" s="305"/>
      <c r="K42" s="306"/>
      <c r="L42" s="98"/>
      <c r="M42" s="98"/>
      <c r="N42" s="98"/>
      <c r="O42" s="94"/>
      <c r="P42" s="275">
        <f>ROUND((SUM(N18,N27,N33,N40))*0.09, 0)</f>
        <v>0</v>
      </c>
      <c r="Q42" s="97"/>
      <c r="R42" s="7"/>
      <c r="S42" s="7"/>
      <c r="T42" s="7"/>
      <c r="U42" s="7"/>
      <c r="V42" s="7"/>
      <c r="W42" s="22"/>
      <c r="AA42" s="270"/>
    </row>
    <row r="43" spans="1:27" ht="12.6" customHeight="1" x14ac:dyDescent="0.25">
      <c r="A43" s="9"/>
      <c r="B43" s="35"/>
      <c r="C43" s="96"/>
      <c r="D43" s="304" t="s">
        <v>36</v>
      </c>
      <c r="E43" s="305"/>
      <c r="F43" s="305"/>
      <c r="G43" s="305"/>
      <c r="H43" s="305"/>
      <c r="I43" s="305"/>
      <c r="J43" s="305"/>
      <c r="K43" s="306"/>
      <c r="L43" s="174"/>
      <c r="M43" s="174"/>
      <c r="N43" s="174"/>
      <c r="O43" s="94"/>
      <c r="P43" s="275"/>
      <c r="Q43" s="97"/>
      <c r="R43" s="7"/>
      <c r="S43" s="7"/>
      <c r="T43" s="7"/>
      <c r="U43" s="7"/>
      <c r="V43" s="7"/>
      <c r="W43" s="22"/>
      <c r="AA43" s="270"/>
    </row>
    <row r="44" spans="1:27" ht="12.6" customHeight="1" x14ac:dyDescent="0.25">
      <c r="A44" s="9"/>
      <c r="B44" s="35"/>
      <c r="C44" s="96"/>
      <c r="D44" s="292" t="s">
        <v>37</v>
      </c>
      <c r="E44" s="293"/>
      <c r="F44" s="293"/>
      <c r="G44" s="293"/>
      <c r="H44" s="293"/>
      <c r="I44" s="293"/>
      <c r="J44" s="293"/>
      <c r="K44" s="294"/>
      <c r="L44" s="174" t="b">
        <v>1</v>
      </c>
      <c r="M44" s="174"/>
      <c r="N44" s="174"/>
      <c r="O44" s="94"/>
      <c r="P44" s="181">
        <v>0</v>
      </c>
      <c r="Q44" s="97"/>
      <c r="R44" s="7"/>
      <c r="S44" s="7"/>
      <c r="T44" s="7"/>
      <c r="U44" s="7"/>
      <c r="V44" s="7"/>
      <c r="W44" s="22"/>
      <c r="AA44" s="270"/>
    </row>
    <row r="45" spans="1:27" ht="12.6" customHeight="1" x14ac:dyDescent="0.25">
      <c r="A45" s="9"/>
      <c r="B45" s="35"/>
      <c r="C45" s="96"/>
      <c r="D45" s="292" t="s">
        <v>38</v>
      </c>
      <c r="E45" s="293"/>
      <c r="F45" s="293"/>
      <c r="G45" s="293"/>
      <c r="H45" s="293"/>
      <c r="I45" s="293"/>
      <c r="J45" s="293"/>
      <c r="K45" s="294"/>
      <c r="L45" s="174"/>
      <c r="M45" s="174"/>
      <c r="N45" s="174"/>
      <c r="O45" s="94"/>
      <c r="P45" s="181">
        <v>0</v>
      </c>
      <c r="Q45" s="97"/>
      <c r="R45" s="7"/>
      <c r="S45" s="7"/>
      <c r="T45" s="7"/>
      <c r="U45" s="7"/>
      <c r="V45" s="7"/>
      <c r="W45" s="22"/>
      <c r="AA45" s="270"/>
    </row>
    <row r="46" spans="1:27" ht="12.6" customHeight="1" x14ac:dyDescent="0.25">
      <c r="A46" s="9"/>
      <c r="B46" s="35"/>
      <c r="C46" s="96"/>
      <c r="D46" s="292" t="s">
        <v>39</v>
      </c>
      <c r="E46" s="293"/>
      <c r="F46" s="293"/>
      <c r="G46" s="293"/>
      <c r="H46" s="293"/>
      <c r="I46" s="293"/>
      <c r="J46" s="293"/>
      <c r="K46" s="294"/>
      <c r="L46" s="95" t="b">
        <v>1</v>
      </c>
      <c r="M46" s="95"/>
      <c r="N46" s="95"/>
      <c r="O46" s="94"/>
      <c r="P46" s="181">
        <v>0</v>
      </c>
      <c r="Q46" s="97"/>
      <c r="R46" s="7"/>
      <c r="S46" s="7"/>
      <c r="T46" s="7"/>
      <c r="U46" s="7"/>
      <c r="V46" s="7"/>
      <c r="W46" s="22"/>
      <c r="AA46" s="270"/>
    </row>
    <row r="47" spans="1:27" ht="18" hidden="1" customHeight="1" x14ac:dyDescent="0.25">
      <c r="A47" s="9"/>
      <c r="B47" s="35"/>
      <c r="C47" s="96"/>
      <c r="D47" s="295" t="s">
        <v>40</v>
      </c>
      <c r="E47" s="296"/>
      <c r="F47" s="296"/>
      <c r="G47" s="296"/>
      <c r="H47" s="296"/>
      <c r="I47" s="296"/>
      <c r="J47" s="296"/>
      <c r="K47" s="297"/>
      <c r="L47" s="95"/>
      <c r="M47" s="95"/>
      <c r="N47" s="95"/>
      <c r="O47" s="94"/>
      <c r="P47" s="276"/>
      <c r="Q47" s="47"/>
      <c r="R47" s="7"/>
      <c r="S47" s="7"/>
      <c r="T47" s="7"/>
      <c r="U47" s="7"/>
      <c r="V47" s="7"/>
      <c r="W47" s="22"/>
      <c r="AA47" s="21"/>
    </row>
    <row r="48" spans="1:27" ht="8.1" customHeight="1" x14ac:dyDescent="0.25">
      <c r="A48" s="9"/>
      <c r="B48" s="35"/>
      <c r="C48" s="50"/>
      <c r="D48" s="12"/>
      <c r="E48" s="93"/>
      <c r="F48" s="93"/>
      <c r="G48" s="93"/>
      <c r="H48" s="93"/>
      <c r="I48" s="93"/>
      <c r="J48" s="8"/>
      <c r="K48" s="49"/>
      <c r="L48" s="8"/>
      <c r="M48" s="8"/>
      <c r="N48" s="8"/>
      <c r="O48" s="44"/>
      <c r="P48" s="92"/>
      <c r="Q48" s="91"/>
      <c r="R48" s="7"/>
      <c r="S48" s="7"/>
      <c r="T48" s="7"/>
      <c r="U48" s="7"/>
      <c r="V48" s="7"/>
      <c r="W48" s="22"/>
      <c r="AA48" s="187"/>
    </row>
    <row r="49" spans="1:27" ht="12.75" customHeight="1" x14ac:dyDescent="0.25">
      <c r="A49" s="41"/>
      <c r="B49" s="40"/>
      <c r="C49" s="341" t="s">
        <v>25</v>
      </c>
      <c r="D49" s="342"/>
      <c r="E49" s="342"/>
      <c r="F49" s="342"/>
      <c r="G49" s="342"/>
      <c r="H49" s="188"/>
      <c r="I49" s="188"/>
      <c r="J49" s="189"/>
      <c r="K49" s="189"/>
      <c r="L49" s="189"/>
      <c r="M49" s="189"/>
      <c r="N49" s="189"/>
      <c r="O49" s="189"/>
      <c r="P49" s="190">
        <f>SUM(P42:P43)</f>
        <v>0</v>
      </c>
      <c r="Q49" s="67"/>
      <c r="R49" s="191"/>
      <c r="S49" s="191"/>
      <c r="T49" s="191"/>
      <c r="U49" s="191"/>
      <c r="V49" s="191"/>
      <c r="W49" s="36"/>
      <c r="AA49" s="192"/>
    </row>
    <row r="50" spans="1:27" ht="29.25" customHeight="1" x14ac:dyDescent="0.25">
      <c r="A50" s="9"/>
      <c r="B50" s="35"/>
      <c r="C50" s="178">
        <v>6</v>
      </c>
      <c r="D50" s="177" t="s">
        <v>41</v>
      </c>
      <c r="E50" s="79"/>
      <c r="F50" s="79"/>
      <c r="G50" s="79"/>
      <c r="H50" s="79"/>
      <c r="I50" s="90" t="s">
        <v>30</v>
      </c>
      <c r="J50" s="90" t="s">
        <v>31</v>
      </c>
      <c r="K50" s="216"/>
      <c r="L50" s="89"/>
      <c r="M50" s="89"/>
      <c r="N50" s="89"/>
      <c r="O50" s="88"/>
      <c r="P50" s="179" t="s">
        <v>22</v>
      </c>
      <c r="Q50" s="51"/>
      <c r="R50" s="87"/>
      <c r="S50" s="87"/>
      <c r="T50" s="87"/>
      <c r="U50" s="87"/>
      <c r="V50" s="87"/>
      <c r="W50" s="22"/>
      <c r="AA50" s="180" t="s">
        <v>23</v>
      </c>
    </row>
    <row r="51" spans="1:27" ht="12.6" customHeight="1" x14ac:dyDescent="0.25">
      <c r="A51" s="9"/>
      <c r="B51" s="35"/>
      <c r="C51" s="50"/>
      <c r="D51" s="284" t="s">
        <v>42</v>
      </c>
      <c r="E51" s="285"/>
      <c r="F51" s="285"/>
      <c r="G51" s="286"/>
      <c r="H51" s="8"/>
      <c r="I51" s="273" t="s">
        <v>33</v>
      </c>
      <c r="J51" s="267"/>
      <c r="K51" s="49"/>
      <c r="L51" s="8"/>
      <c r="M51" s="8"/>
      <c r="N51" s="8"/>
      <c r="O51" s="48"/>
      <c r="P51" s="274">
        <f>'PreK Calc'!D15</f>
        <v>5000</v>
      </c>
      <c r="Q51" s="47"/>
      <c r="R51" s="7"/>
      <c r="S51" s="7"/>
      <c r="T51" s="7"/>
      <c r="U51" s="7"/>
      <c r="V51" s="7"/>
      <c r="W51" s="22"/>
      <c r="AA51" s="270"/>
    </row>
    <row r="52" spans="1:27" ht="12.6" customHeight="1" x14ac:dyDescent="0.25">
      <c r="A52" s="9"/>
      <c r="B52" s="35"/>
      <c r="C52" s="50"/>
      <c r="D52" s="284" t="s">
        <v>43</v>
      </c>
      <c r="E52" s="285"/>
      <c r="F52" s="285"/>
      <c r="G52" s="286"/>
      <c r="H52" s="8"/>
      <c r="I52" s="273" t="s">
        <v>33</v>
      </c>
      <c r="J52" s="267"/>
      <c r="K52" s="49"/>
      <c r="L52" s="8" t="b">
        <v>0</v>
      </c>
      <c r="M52" s="8"/>
      <c r="N52" s="8"/>
      <c r="O52" s="48"/>
      <c r="P52" s="274">
        <f>'PreK Calc'!D18</f>
        <v>13000</v>
      </c>
      <c r="Q52" s="47"/>
      <c r="R52" s="7"/>
      <c r="S52" s="7"/>
      <c r="T52" s="7" t="s">
        <v>24</v>
      </c>
      <c r="U52" s="7"/>
      <c r="V52" s="7"/>
      <c r="W52" s="22"/>
      <c r="AA52" s="270"/>
    </row>
    <row r="53" spans="1:27" ht="12.6" customHeight="1" x14ac:dyDescent="0.25">
      <c r="A53" s="9"/>
      <c r="B53" s="35"/>
      <c r="C53" s="50"/>
      <c r="D53" s="284" t="s">
        <v>44</v>
      </c>
      <c r="E53" s="285"/>
      <c r="F53" s="285"/>
      <c r="G53" s="286"/>
      <c r="H53" s="8"/>
      <c r="I53" s="273" t="s">
        <v>33</v>
      </c>
      <c r="J53" s="267"/>
      <c r="K53" s="49"/>
      <c r="L53" s="8"/>
      <c r="M53" s="8"/>
      <c r="N53" s="8"/>
      <c r="O53" s="48"/>
      <c r="P53" s="269">
        <f>('PreK Calc'!D11)</f>
        <v>0</v>
      </c>
      <c r="Q53" s="47"/>
      <c r="R53" s="7"/>
      <c r="S53" s="7"/>
      <c r="T53" s="7"/>
      <c r="U53" s="7"/>
      <c r="V53" s="7"/>
      <c r="W53" s="22"/>
      <c r="AA53" s="270"/>
    </row>
    <row r="54" spans="1:27" ht="12.6" customHeight="1" x14ac:dyDescent="0.25">
      <c r="A54" s="9"/>
      <c r="B54" s="35"/>
      <c r="C54" s="50"/>
      <c r="D54" s="284"/>
      <c r="E54" s="285"/>
      <c r="F54" s="285"/>
      <c r="G54" s="286"/>
      <c r="H54" s="8"/>
      <c r="I54" s="273"/>
      <c r="J54" s="267"/>
      <c r="K54" s="49"/>
      <c r="L54" s="8"/>
      <c r="M54" s="8"/>
      <c r="N54" s="8"/>
      <c r="O54" s="48"/>
      <c r="P54" s="269">
        <v>0</v>
      </c>
      <c r="Q54" s="47"/>
      <c r="R54" s="7"/>
      <c r="S54" s="7"/>
      <c r="T54" s="7"/>
      <c r="U54" s="7"/>
      <c r="V54" s="7"/>
      <c r="W54" s="22"/>
      <c r="AA54" s="270"/>
    </row>
    <row r="55" spans="1:27" ht="12.6" customHeight="1" x14ac:dyDescent="0.25">
      <c r="A55" s="9"/>
      <c r="B55" s="35"/>
      <c r="C55" s="50"/>
      <c r="D55" s="284"/>
      <c r="E55" s="285"/>
      <c r="F55" s="285"/>
      <c r="G55" s="286"/>
      <c r="H55" s="8"/>
      <c r="I55" s="273"/>
      <c r="J55" s="267"/>
      <c r="K55" s="49"/>
      <c r="L55" s="8"/>
      <c r="M55" s="8"/>
      <c r="N55" s="8"/>
      <c r="O55" s="48"/>
      <c r="P55" s="269">
        <v>0</v>
      </c>
      <c r="Q55" s="47"/>
      <c r="R55" s="7"/>
      <c r="S55" s="7"/>
      <c r="T55" s="7" t="s">
        <v>24</v>
      </c>
      <c r="U55" s="7"/>
      <c r="V55" s="7"/>
      <c r="W55" s="22"/>
      <c r="AA55" s="270"/>
    </row>
    <row r="56" spans="1:27" ht="12.6" customHeight="1" x14ac:dyDescent="0.25">
      <c r="A56" s="9"/>
      <c r="B56" s="35"/>
      <c r="C56" s="50"/>
      <c r="D56" s="284"/>
      <c r="E56" s="285"/>
      <c r="F56" s="285"/>
      <c r="G56" s="286"/>
      <c r="H56" s="8"/>
      <c r="I56" s="273"/>
      <c r="J56" s="267"/>
      <c r="K56" s="49"/>
      <c r="L56" s="8"/>
      <c r="M56" s="8"/>
      <c r="N56" s="8"/>
      <c r="O56" s="48"/>
      <c r="P56" s="269">
        <v>0</v>
      </c>
      <c r="Q56" s="47"/>
      <c r="R56" s="7"/>
      <c r="S56" s="7"/>
      <c r="T56" s="7" t="s">
        <v>24</v>
      </c>
      <c r="U56" s="7"/>
      <c r="V56" s="7"/>
      <c r="W56" s="22"/>
      <c r="AA56" s="270"/>
    </row>
    <row r="57" spans="1:27" ht="8.1" customHeight="1" x14ac:dyDescent="0.25">
      <c r="A57" s="9"/>
      <c r="B57" s="35"/>
      <c r="C57" s="46"/>
      <c r="D57" s="86"/>
      <c r="E57" s="82"/>
      <c r="F57" s="82"/>
      <c r="G57" s="82"/>
      <c r="H57" s="82"/>
      <c r="I57" s="82"/>
      <c r="J57" s="82"/>
      <c r="K57" s="45"/>
      <c r="L57" s="8"/>
      <c r="M57" s="8"/>
      <c r="N57" s="8"/>
      <c r="O57" s="44"/>
      <c r="P57" s="85"/>
      <c r="Q57" s="80"/>
      <c r="R57" s="7"/>
      <c r="S57" s="7"/>
      <c r="T57" s="7"/>
      <c r="U57" s="7"/>
      <c r="V57" s="7"/>
      <c r="W57" s="22"/>
      <c r="AA57" s="187"/>
    </row>
    <row r="58" spans="1:27" ht="12.75" customHeight="1" x14ac:dyDescent="0.25">
      <c r="A58" s="41"/>
      <c r="B58" s="40"/>
      <c r="C58" s="287" t="s">
        <v>25</v>
      </c>
      <c r="D58" s="288"/>
      <c r="E58" s="288"/>
      <c r="F58" s="288"/>
      <c r="G58" s="288"/>
      <c r="H58" s="71"/>
      <c r="I58" s="71"/>
      <c r="J58" s="70"/>
      <c r="K58" s="70"/>
      <c r="L58" s="69"/>
      <c r="M58" s="69"/>
      <c r="N58" s="69"/>
      <c r="O58" s="69"/>
      <c r="P58" s="68">
        <f>SUM(P51:P56)</f>
        <v>18000</v>
      </c>
      <c r="Q58" s="67"/>
      <c r="R58" s="58"/>
      <c r="S58" s="58"/>
      <c r="T58" s="58"/>
      <c r="U58" s="58"/>
      <c r="V58" s="58"/>
      <c r="W58" s="36"/>
      <c r="AA58" s="192"/>
    </row>
    <row r="59" spans="1:27" ht="29.25" customHeight="1" x14ac:dyDescent="0.25">
      <c r="A59" s="84"/>
      <c r="B59" s="83"/>
      <c r="C59" s="178">
        <v>7</v>
      </c>
      <c r="D59" s="177" t="s">
        <v>45</v>
      </c>
      <c r="E59" s="79"/>
      <c r="F59" s="79"/>
      <c r="G59" s="79"/>
      <c r="H59" s="33"/>
      <c r="I59" s="33"/>
      <c r="J59" s="33"/>
      <c r="K59" s="236"/>
      <c r="L59" s="8"/>
      <c r="M59" s="8"/>
      <c r="N59" s="8"/>
      <c r="O59" s="48"/>
      <c r="P59" s="179" t="s">
        <v>22</v>
      </c>
      <c r="Q59" s="51"/>
      <c r="R59" s="7"/>
      <c r="S59" s="7"/>
      <c r="T59" s="7"/>
      <c r="U59" s="7"/>
      <c r="V59" s="7"/>
      <c r="W59" s="22"/>
      <c r="AA59" s="180" t="s">
        <v>23</v>
      </c>
    </row>
    <row r="60" spans="1:27" ht="12.6" customHeight="1" x14ac:dyDescent="0.25">
      <c r="A60" s="84"/>
      <c r="B60" s="83"/>
      <c r="C60" s="50"/>
      <c r="D60" s="280" t="s">
        <v>46</v>
      </c>
      <c r="E60" s="281"/>
      <c r="F60" s="281"/>
      <c r="G60" s="281"/>
      <c r="H60" s="282"/>
      <c r="I60" s="282"/>
      <c r="J60" s="283"/>
      <c r="K60" s="49"/>
      <c r="L60" s="8"/>
      <c r="M60" s="8"/>
      <c r="N60" s="8"/>
      <c r="O60" s="48"/>
      <c r="P60" s="269">
        <f>'[1]FC508 A Calculations'!D13</f>
        <v>0</v>
      </c>
      <c r="Q60" s="47"/>
      <c r="R60" s="7"/>
      <c r="S60" s="7"/>
      <c r="T60" s="7"/>
      <c r="U60" s="7"/>
      <c r="V60" s="7"/>
      <c r="W60" s="22"/>
      <c r="AA60" s="279"/>
    </row>
    <row r="61" spans="1:27" ht="12.6" customHeight="1" x14ac:dyDescent="0.25">
      <c r="A61" s="84"/>
      <c r="B61" s="83"/>
      <c r="C61" s="50"/>
      <c r="D61" s="280"/>
      <c r="E61" s="281"/>
      <c r="F61" s="281"/>
      <c r="G61" s="281"/>
      <c r="H61" s="282"/>
      <c r="I61" s="282"/>
      <c r="J61" s="283"/>
      <c r="K61" s="49"/>
      <c r="L61" s="8"/>
      <c r="M61" s="8"/>
      <c r="N61" s="8"/>
      <c r="O61" s="48"/>
      <c r="P61" s="269">
        <f>'[1]FC508 A Calculations'!D17</f>
        <v>0</v>
      </c>
      <c r="Q61" s="47"/>
      <c r="R61" s="7"/>
      <c r="S61" s="7"/>
      <c r="T61" s="7"/>
      <c r="U61" s="7"/>
      <c r="V61" s="7"/>
      <c r="W61" s="22"/>
      <c r="AA61" s="277"/>
    </row>
    <row r="62" spans="1:27" ht="12.6" customHeight="1" x14ac:dyDescent="0.25">
      <c r="A62" s="84"/>
      <c r="B62" s="83"/>
      <c r="C62" s="50"/>
      <c r="D62" s="280"/>
      <c r="E62" s="281"/>
      <c r="F62" s="281"/>
      <c r="G62" s="281"/>
      <c r="H62" s="282"/>
      <c r="I62" s="282"/>
      <c r="J62" s="283"/>
      <c r="K62" s="49"/>
      <c r="L62" s="8"/>
      <c r="M62" s="8"/>
      <c r="N62" s="8"/>
      <c r="O62" s="48"/>
      <c r="P62" s="269">
        <v>0</v>
      </c>
      <c r="Q62" s="47"/>
      <c r="R62" s="7"/>
      <c r="S62" s="7"/>
      <c r="T62" s="7" t="s">
        <v>47</v>
      </c>
      <c r="U62" s="7"/>
      <c r="V62" s="7"/>
      <c r="W62" s="22"/>
      <c r="AA62" s="270"/>
    </row>
    <row r="63" spans="1:27" ht="12.6" customHeight="1" x14ac:dyDescent="0.25">
      <c r="A63" s="84"/>
      <c r="B63" s="83"/>
      <c r="C63" s="50"/>
      <c r="D63" s="280"/>
      <c r="E63" s="281"/>
      <c r="F63" s="281"/>
      <c r="G63" s="281"/>
      <c r="H63" s="282"/>
      <c r="I63" s="282"/>
      <c r="J63" s="283"/>
      <c r="K63" s="49"/>
      <c r="L63" s="8"/>
      <c r="M63" s="8"/>
      <c r="N63" s="8"/>
      <c r="O63" s="48"/>
      <c r="P63" s="269">
        <v>0</v>
      </c>
      <c r="Q63" s="47"/>
      <c r="R63" s="7"/>
      <c r="S63" s="7"/>
      <c r="T63" s="7" t="s">
        <v>24</v>
      </c>
      <c r="U63" s="7"/>
      <c r="V63" s="7"/>
      <c r="W63" s="22"/>
      <c r="AA63" s="270"/>
    </row>
    <row r="64" spans="1:27" ht="9.9499999999999993" customHeight="1" x14ac:dyDescent="0.25">
      <c r="A64" s="9"/>
      <c r="B64" s="35"/>
      <c r="C64" s="46"/>
      <c r="D64" s="340"/>
      <c r="E64" s="340"/>
      <c r="F64" s="340"/>
      <c r="G64" s="82"/>
      <c r="H64" s="82"/>
      <c r="I64" s="82"/>
      <c r="J64" s="82"/>
      <c r="K64" s="45"/>
      <c r="L64" s="8"/>
      <c r="M64" s="8"/>
      <c r="N64" s="8"/>
      <c r="O64" s="44"/>
      <c r="P64" s="81"/>
      <c r="Q64" s="80"/>
      <c r="R64" s="7"/>
      <c r="S64" s="7"/>
      <c r="T64" s="7"/>
      <c r="U64" s="7"/>
      <c r="V64" s="7"/>
      <c r="W64" s="22"/>
      <c r="AA64" s="187"/>
    </row>
    <row r="65" spans="1:27" ht="12.75" customHeight="1" x14ac:dyDescent="0.25">
      <c r="A65" s="41"/>
      <c r="B65" s="40"/>
      <c r="C65" s="287" t="s">
        <v>25</v>
      </c>
      <c r="D65" s="288"/>
      <c r="E65" s="288"/>
      <c r="F65" s="288"/>
      <c r="G65" s="288"/>
      <c r="H65" s="71"/>
      <c r="I65" s="71"/>
      <c r="J65" s="70"/>
      <c r="K65" s="70"/>
      <c r="L65" s="69"/>
      <c r="M65" s="69"/>
      <c r="N65" s="69"/>
      <c r="O65" s="69"/>
      <c r="P65" s="68">
        <f>SUM(P60:P63)</f>
        <v>0</v>
      </c>
      <c r="Q65" s="67"/>
      <c r="R65" s="58"/>
      <c r="S65" s="58"/>
      <c r="T65" s="58"/>
      <c r="U65" s="58"/>
      <c r="V65" s="58"/>
      <c r="W65" s="36"/>
      <c r="AA65" s="192"/>
    </row>
    <row r="66" spans="1:27" ht="30" customHeight="1" x14ac:dyDescent="0.25">
      <c r="A66" s="9"/>
      <c r="B66" s="35"/>
      <c r="C66" s="178">
        <v>8</v>
      </c>
      <c r="D66" s="177" t="s">
        <v>48</v>
      </c>
      <c r="E66" s="79"/>
      <c r="F66" s="79"/>
      <c r="G66" s="79"/>
      <c r="H66" s="79"/>
      <c r="I66" s="79"/>
      <c r="J66" s="79"/>
      <c r="K66" s="236"/>
      <c r="L66" s="8"/>
      <c r="M66" s="8"/>
      <c r="N66" s="8"/>
      <c r="O66" s="48"/>
      <c r="P66" s="179" t="s">
        <v>22</v>
      </c>
      <c r="Q66" s="51"/>
      <c r="R66" s="7"/>
      <c r="S66" s="7"/>
      <c r="T66" s="7"/>
      <c r="U66" s="7"/>
      <c r="V66" s="7"/>
      <c r="W66" s="22"/>
      <c r="AA66" s="180" t="s">
        <v>23</v>
      </c>
    </row>
    <row r="67" spans="1:27" ht="12.6" customHeight="1" x14ac:dyDescent="0.25">
      <c r="A67" s="9"/>
      <c r="B67" s="35"/>
      <c r="C67" s="50"/>
      <c r="D67" s="344"/>
      <c r="E67" s="345"/>
      <c r="F67" s="345"/>
      <c r="G67" s="345"/>
      <c r="H67" s="345"/>
      <c r="I67" s="345"/>
      <c r="J67" s="345"/>
      <c r="K67" s="49"/>
      <c r="L67" s="8"/>
      <c r="M67" s="8"/>
      <c r="N67" s="8"/>
      <c r="O67" s="48"/>
      <c r="P67" s="269">
        <v>0</v>
      </c>
      <c r="Q67" s="47"/>
      <c r="R67" s="7"/>
      <c r="S67" s="7"/>
      <c r="T67" s="7"/>
      <c r="U67" s="7"/>
      <c r="V67" s="7"/>
      <c r="W67" s="22"/>
      <c r="AA67" s="270"/>
    </row>
    <row r="68" spans="1:27" ht="12.6" customHeight="1" x14ac:dyDescent="0.25">
      <c r="A68" s="9"/>
      <c r="B68" s="35"/>
      <c r="C68" s="50"/>
      <c r="D68" s="344"/>
      <c r="E68" s="345"/>
      <c r="F68" s="345"/>
      <c r="G68" s="345"/>
      <c r="H68" s="345"/>
      <c r="I68" s="345"/>
      <c r="J68" s="345"/>
      <c r="K68" s="49"/>
      <c r="L68" s="8"/>
      <c r="M68" s="8"/>
      <c r="N68" s="8"/>
      <c r="O68" s="48"/>
      <c r="P68" s="269">
        <v>0</v>
      </c>
      <c r="Q68" s="47"/>
      <c r="R68" s="7"/>
      <c r="S68" s="7"/>
      <c r="T68" s="7"/>
      <c r="U68" s="7"/>
      <c r="V68" s="7"/>
      <c r="W68" s="22"/>
      <c r="AA68" s="270"/>
    </row>
    <row r="69" spans="1:27" ht="12.6" customHeight="1" x14ac:dyDescent="0.25">
      <c r="A69" s="9"/>
      <c r="B69" s="35"/>
      <c r="C69" s="50"/>
      <c r="D69" s="344"/>
      <c r="E69" s="345"/>
      <c r="F69" s="345"/>
      <c r="G69" s="345"/>
      <c r="H69" s="345"/>
      <c r="I69" s="345"/>
      <c r="J69" s="345"/>
      <c r="K69" s="49"/>
      <c r="L69" s="8"/>
      <c r="M69" s="8"/>
      <c r="N69" s="8"/>
      <c r="O69" s="48"/>
      <c r="P69" s="269">
        <v>0</v>
      </c>
      <c r="Q69" s="47"/>
      <c r="R69" s="7"/>
      <c r="S69" s="7"/>
      <c r="T69" s="7"/>
      <c r="U69" s="7"/>
      <c r="V69" s="7"/>
      <c r="W69" s="22"/>
      <c r="AA69" s="270"/>
    </row>
    <row r="70" spans="1:27" ht="12.6" customHeight="1" x14ac:dyDescent="0.25">
      <c r="A70" s="9"/>
      <c r="B70" s="35"/>
      <c r="C70" s="50"/>
      <c r="D70" s="344"/>
      <c r="E70" s="345"/>
      <c r="F70" s="345"/>
      <c r="G70" s="345"/>
      <c r="H70" s="345"/>
      <c r="I70" s="345"/>
      <c r="J70" s="345"/>
      <c r="K70" s="49"/>
      <c r="L70" s="8"/>
      <c r="M70" s="8"/>
      <c r="N70" s="8"/>
      <c r="O70" s="48"/>
      <c r="P70" s="269">
        <v>0</v>
      </c>
      <c r="Q70" s="47"/>
      <c r="R70" s="7"/>
      <c r="S70" s="7"/>
      <c r="T70" s="7"/>
      <c r="U70" s="7"/>
      <c r="V70" s="7"/>
      <c r="W70" s="22"/>
      <c r="AA70" s="270"/>
    </row>
    <row r="71" spans="1:27" ht="12.75" customHeight="1" x14ac:dyDescent="0.25">
      <c r="A71" s="9"/>
      <c r="B71" s="35"/>
      <c r="C71" s="46"/>
      <c r="D71" s="82"/>
      <c r="E71" s="82"/>
      <c r="F71" s="82"/>
      <c r="G71" s="82"/>
      <c r="H71" s="82"/>
      <c r="I71" s="82"/>
      <c r="J71" s="82"/>
      <c r="K71" s="45"/>
      <c r="L71" s="8"/>
      <c r="M71" s="8"/>
      <c r="N71" s="8"/>
      <c r="O71" s="44"/>
      <c r="P71" s="73"/>
      <c r="Q71" s="72"/>
      <c r="R71" s="7"/>
      <c r="S71" s="7"/>
      <c r="T71" s="7"/>
      <c r="U71" s="7"/>
      <c r="V71" s="7"/>
      <c r="W71" s="22"/>
      <c r="AA71" s="187"/>
    </row>
    <row r="72" spans="1:27" ht="12.75" customHeight="1" x14ac:dyDescent="0.25">
      <c r="A72" s="41"/>
      <c r="B72" s="40"/>
      <c r="C72" s="287" t="s">
        <v>25</v>
      </c>
      <c r="D72" s="288"/>
      <c r="E72" s="288"/>
      <c r="F72" s="288"/>
      <c r="G72" s="288"/>
      <c r="H72" s="71"/>
      <c r="I72" s="71"/>
      <c r="J72" s="70"/>
      <c r="K72" s="70"/>
      <c r="L72" s="69"/>
      <c r="M72" s="69"/>
      <c r="N72" s="69"/>
      <c r="O72" s="69"/>
      <c r="P72" s="68">
        <f>SUM(P67:P70)</f>
        <v>0</v>
      </c>
      <c r="Q72" s="67"/>
      <c r="R72" s="58"/>
      <c r="S72" s="58"/>
      <c r="T72" s="58"/>
      <c r="U72" s="58"/>
      <c r="V72" s="58"/>
      <c r="W72" s="36"/>
      <c r="AA72" s="192"/>
    </row>
    <row r="73" spans="1:27" ht="30" customHeight="1" x14ac:dyDescent="0.25">
      <c r="A73" s="9"/>
      <c r="B73" s="35"/>
      <c r="C73" s="178">
        <v>9</v>
      </c>
      <c r="D73" s="175" t="s">
        <v>49</v>
      </c>
      <c r="E73" s="78"/>
      <c r="F73" s="78"/>
      <c r="G73" s="78"/>
      <c r="H73" s="33"/>
      <c r="I73" s="77"/>
      <c r="J73" s="76"/>
      <c r="K73" s="236"/>
      <c r="L73" s="8"/>
      <c r="M73" s="8"/>
      <c r="N73" s="8"/>
      <c r="O73" s="48"/>
      <c r="P73" s="179" t="s">
        <v>22</v>
      </c>
      <c r="Q73" s="51"/>
      <c r="R73" s="7"/>
      <c r="S73" s="7"/>
      <c r="T73" s="7"/>
      <c r="U73" s="7"/>
      <c r="V73" s="7"/>
      <c r="W73" s="22"/>
      <c r="AA73" s="180" t="s">
        <v>23</v>
      </c>
    </row>
    <row r="74" spans="1:27" ht="12.6" customHeight="1" x14ac:dyDescent="0.25">
      <c r="A74" s="9"/>
      <c r="B74" s="35"/>
      <c r="C74" s="50"/>
      <c r="D74" s="344"/>
      <c r="E74" s="345"/>
      <c r="F74" s="345"/>
      <c r="G74" s="345"/>
      <c r="H74" s="345"/>
      <c r="I74" s="345"/>
      <c r="J74" s="345"/>
      <c r="K74" s="49"/>
      <c r="L74" s="8"/>
      <c r="M74" s="8"/>
      <c r="N74" s="8"/>
      <c r="O74" s="48"/>
      <c r="P74" s="278">
        <v>0</v>
      </c>
      <c r="Q74" s="75"/>
      <c r="R74" s="7"/>
      <c r="S74" s="7"/>
      <c r="T74" s="7"/>
      <c r="U74" s="7"/>
      <c r="V74" s="7"/>
      <c r="W74" s="22"/>
      <c r="AA74" s="270"/>
    </row>
    <row r="75" spans="1:27" ht="12.6" customHeight="1" x14ac:dyDescent="0.25">
      <c r="A75" s="9"/>
      <c r="B75" s="35"/>
      <c r="C75" s="50"/>
      <c r="D75" s="344"/>
      <c r="E75" s="345"/>
      <c r="F75" s="345"/>
      <c r="G75" s="345"/>
      <c r="H75" s="345"/>
      <c r="I75" s="345"/>
      <c r="J75" s="345"/>
      <c r="K75" s="49"/>
      <c r="L75" s="8"/>
      <c r="M75" s="8"/>
      <c r="N75" s="8"/>
      <c r="O75" s="48"/>
      <c r="P75" s="278">
        <v>0</v>
      </c>
      <c r="Q75" s="75"/>
      <c r="R75" s="7"/>
      <c r="S75" s="7"/>
      <c r="T75" s="7"/>
      <c r="U75" s="7"/>
      <c r="V75" s="7"/>
      <c r="W75" s="22"/>
      <c r="AA75" s="270"/>
    </row>
    <row r="76" spans="1:27" ht="12.6" customHeight="1" x14ac:dyDescent="0.25">
      <c r="A76" s="9"/>
      <c r="B76" s="35"/>
      <c r="C76" s="50"/>
      <c r="D76" s="344"/>
      <c r="E76" s="345"/>
      <c r="F76" s="345"/>
      <c r="G76" s="345"/>
      <c r="H76" s="345"/>
      <c r="I76" s="345"/>
      <c r="J76" s="345"/>
      <c r="K76" s="49"/>
      <c r="L76" s="8"/>
      <c r="M76" s="8"/>
      <c r="N76" s="8"/>
      <c r="O76" s="48"/>
      <c r="P76" s="278">
        <v>0</v>
      </c>
      <c r="Q76" s="75"/>
      <c r="R76" s="7"/>
      <c r="S76" s="7"/>
      <c r="T76" s="7"/>
      <c r="U76" s="7"/>
      <c r="V76" s="7"/>
      <c r="W76" s="22"/>
      <c r="AA76" s="270"/>
    </row>
    <row r="77" spans="1:27" ht="12.6" customHeight="1" x14ac:dyDescent="0.25">
      <c r="A77" s="9"/>
      <c r="B77" s="35"/>
      <c r="C77" s="50"/>
      <c r="D77" s="344"/>
      <c r="E77" s="345"/>
      <c r="F77" s="345"/>
      <c r="G77" s="345"/>
      <c r="H77" s="345"/>
      <c r="I77" s="345"/>
      <c r="J77" s="345"/>
      <c r="K77" s="49"/>
      <c r="L77" s="8"/>
      <c r="M77" s="8"/>
      <c r="N77" s="8"/>
      <c r="O77" s="48"/>
      <c r="P77" s="278">
        <v>0</v>
      </c>
      <c r="Q77" s="75"/>
      <c r="R77" s="7"/>
      <c r="S77" s="7"/>
      <c r="T77" s="7"/>
      <c r="U77" s="7"/>
      <c r="V77" s="7"/>
      <c r="W77" s="22"/>
      <c r="AA77" s="270"/>
    </row>
    <row r="78" spans="1:27" ht="12.75" customHeight="1" x14ac:dyDescent="0.25">
      <c r="A78" s="9"/>
      <c r="B78" s="35"/>
      <c r="C78" s="46"/>
      <c r="D78" s="82"/>
      <c r="E78" s="82"/>
      <c r="F78" s="82"/>
      <c r="G78" s="82"/>
      <c r="H78" s="82"/>
      <c r="I78" s="74"/>
      <c r="J78" s="74"/>
      <c r="K78" s="45"/>
      <c r="L78" s="8"/>
      <c r="M78" s="8"/>
      <c r="N78" s="8"/>
      <c r="O78" s="44"/>
      <c r="P78" s="73"/>
      <c r="Q78" s="72"/>
      <c r="R78" s="7"/>
      <c r="S78" s="7"/>
      <c r="T78" s="7"/>
      <c r="U78" s="7"/>
      <c r="V78" s="7"/>
      <c r="W78" s="22"/>
      <c r="AA78" s="187"/>
    </row>
    <row r="79" spans="1:27" ht="12.75" customHeight="1" x14ac:dyDescent="0.25">
      <c r="A79" s="41"/>
      <c r="B79" s="40"/>
      <c r="C79" s="287" t="s">
        <v>25</v>
      </c>
      <c r="D79" s="288"/>
      <c r="E79" s="288"/>
      <c r="F79" s="288"/>
      <c r="G79" s="288"/>
      <c r="H79" s="71"/>
      <c r="I79" s="71"/>
      <c r="J79" s="70"/>
      <c r="K79" s="70"/>
      <c r="L79" s="69"/>
      <c r="M79" s="69"/>
      <c r="N79" s="69"/>
      <c r="O79" s="69"/>
      <c r="P79" s="68">
        <f>SUM(P74:P77)</f>
        <v>0</v>
      </c>
      <c r="Q79" s="67"/>
      <c r="R79" s="58"/>
      <c r="S79" s="58"/>
      <c r="T79" s="58"/>
      <c r="U79" s="58"/>
      <c r="V79" s="58"/>
      <c r="W79" s="36"/>
      <c r="AA79" s="192"/>
    </row>
    <row r="80" spans="1:27" ht="15.75" customHeight="1" x14ac:dyDescent="0.25">
      <c r="A80" s="41"/>
      <c r="B80" s="40"/>
      <c r="C80" s="193"/>
      <c r="D80" s="175"/>
      <c r="E80" s="175"/>
      <c r="F80" s="175"/>
      <c r="G80" s="175"/>
      <c r="H80" s="66"/>
      <c r="I80" s="66" t="s">
        <v>50</v>
      </c>
      <c r="J80" s="65"/>
      <c r="K80" s="243"/>
      <c r="L80" s="64"/>
      <c r="M80" s="64"/>
      <c r="N80" s="64"/>
      <c r="O80" s="63"/>
      <c r="P80" s="194"/>
      <c r="Q80" s="55"/>
      <c r="R80" s="62"/>
      <c r="S80" s="62"/>
      <c r="T80" s="62"/>
      <c r="U80" s="62"/>
      <c r="V80" s="62"/>
      <c r="W80" s="61"/>
      <c r="AA80" s="180" t="s">
        <v>23</v>
      </c>
    </row>
    <row r="81" spans="1:27" x14ac:dyDescent="0.25">
      <c r="A81" s="9"/>
      <c r="B81" s="35"/>
      <c r="C81" s="60">
        <v>10</v>
      </c>
      <c r="D81" s="12" t="s">
        <v>51</v>
      </c>
      <c r="E81" s="12"/>
      <c r="F81" s="12"/>
      <c r="G81" s="8"/>
      <c r="H81" s="59"/>
      <c r="I81" s="348"/>
      <c r="J81" s="349"/>
      <c r="K81" s="246"/>
      <c r="L81" s="247"/>
      <c r="M81" s="247"/>
      <c r="N81" s="247"/>
      <c r="O81" s="248"/>
      <c r="P81" s="195"/>
      <c r="Q81" s="249"/>
      <c r="R81" s="250"/>
      <c r="S81" s="250"/>
      <c r="T81" s="250"/>
      <c r="U81" s="250"/>
      <c r="V81" s="250"/>
      <c r="W81" s="251"/>
      <c r="X81" s="252"/>
      <c r="Y81" s="252"/>
      <c r="Z81" s="252"/>
      <c r="AA81" s="186"/>
    </row>
    <row r="82" spans="1:27" ht="9" customHeight="1" x14ac:dyDescent="0.25">
      <c r="A82" s="9"/>
      <c r="B82" s="35"/>
      <c r="C82" s="57"/>
      <c r="D82" s="8"/>
      <c r="E82" s="8"/>
      <c r="F82" s="8"/>
      <c r="G82" s="8"/>
      <c r="H82" s="8"/>
      <c r="I82" s="56"/>
      <c r="J82" s="56"/>
      <c r="K82" s="49"/>
      <c r="L82" s="8"/>
      <c r="M82" s="8"/>
      <c r="N82" s="8"/>
      <c r="O82" s="48"/>
      <c r="P82" s="196"/>
      <c r="Q82" s="55"/>
      <c r="R82" s="7"/>
      <c r="S82" s="7"/>
      <c r="T82" s="7"/>
      <c r="U82" s="7"/>
      <c r="V82" s="7"/>
      <c r="W82" s="22"/>
      <c r="AA82" s="187"/>
    </row>
    <row r="83" spans="1:27" ht="12.75" customHeight="1" x14ac:dyDescent="0.25">
      <c r="A83" s="9"/>
      <c r="B83" s="35"/>
      <c r="C83" s="197"/>
      <c r="D83" s="198"/>
      <c r="E83" s="198"/>
      <c r="F83" s="198"/>
      <c r="G83" s="198"/>
      <c r="H83" s="198"/>
      <c r="I83" s="199"/>
      <c r="J83" s="199"/>
      <c r="K83" s="198"/>
      <c r="L83" s="198"/>
      <c r="M83" s="198"/>
      <c r="N83" s="198"/>
      <c r="O83" s="48"/>
      <c r="P83" s="198"/>
      <c r="Q83" s="55"/>
      <c r="R83" s="200"/>
      <c r="S83" s="200"/>
      <c r="T83" s="200"/>
      <c r="U83" s="200"/>
      <c r="V83" s="200"/>
      <c r="W83" s="22"/>
      <c r="AA83" s="192"/>
    </row>
    <row r="84" spans="1:27" ht="8.25" customHeight="1" x14ac:dyDescent="0.25">
      <c r="A84" s="9"/>
      <c r="B84" s="35"/>
      <c r="C84" s="57"/>
      <c r="D84" s="8"/>
      <c r="E84" s="8"/>
      <c r="F84" s="8"/>
      <c r="G84" s="8"/>
      <c r="H84" s="8"/>
      <c r="I84" s="56"/>
      <c r="J84" s="56"/>
      <c r="K84" s="49"/>
      <c r="L84" s="8"/>
      <c r="M84" s="8"/>
      <c r="N84" s="8"/>
      <c r="O84" s="48"/>
      <c r="P84" s="31"/>
      <c r="Q84" s="55"/>
      <c r="R84" s="7"/>
      <c r="S84" s="7"/>
      <c r="T84" s="7"/>
      <c r="U84" s="7"/>
      <c r="V84" s="7"/>
      <c r="W84" s="22"/>
      <c r="AA84" s="187"/>
    </row>
    <row r="85" spans="1:27" ht="28.5" customHeight="1" x14ac:dyDescent="0.25">
      <c r="A85" s="9"/>
      <c r="B85" s="35"/>
      <c r="C85" s="54">
        <v>11</v>
      </c>
      <c r="D85" s="346" t="s">
        <v>52</v>
      </c>
      <c r="E85" s="346"/>
      <c r="F85" s="346"/>
      <c r="G85" s="346"/>
      <c r="H85" s="346"/>
      <c r="I85" s="346"/>
      <c r="J85" s="346"/>
      <c r="K85" s="347"/>
      <c r="L85" s="176"/>
      <c r="M85" s="176"/>
      <c r="N85" s="176"/>
      <c r="O85" s="53"/>
      <c r="P85" s="52" t="s">
        <v>22</v>
      </c>
      <c r="Q85" s="51"/>
      <c r="R85" s="7"/>
      <c r="S85" s="7"/>
      <c r="T85" s="7"/>
      <c r="U85" s="7"/>
      <c r="V85" s="7"/>
      <c r="W85" s="22"/>
      <c r="AA85" s="180" t="s">
        <v>23</v>
      </c>
    </row>
    <row r="86" spans="1:27" ht="12.6" customHeight="1" x14ac:dyDescent="0.25">
      <c r="A86" s="9"/>
      <c r="B86" s="35"/>
      <c r="C86" s="50"/>
      <c r="D86" s="344"/>
      <c r="E86" s="344"/>
      <c r="F86" s="344"/>
      <c r="G86" s="344"/>
      <c r="H86" s="345"/>
      <c r="I86" s="345"/>
      <c r="J86" s="345"/>
      <c r="K86" s="49"/>
      <c r="L86" s="8"/>
      <c r="M86" s="8"/>
      <c r="N86" s="8"/>
      <c r="O86" s="48"/>
      <c r="P86" s="269">
        <v>0</v>
      </c>
      <c r="Q86" s="47"/>
      <c r="R86" s="7"/>
      <c r="S86" s="7"/>
      <c r="T86" s="7" t="s">
        <v>24</v>
      </c>
      <c r="U86" s="7"/>
      <c r="V86" s="7"/>
      <c r="W86" s="22"/>
      <c r="AA86" s="270"/>
    </row>
    <row r="87" spans="1:27" ht="12.6" customHeight="1" x14ac:dyDescent="0.25">
      <c r="A87" s="9"/>
      <c r="B87" s="35"/>
      <c r="C87" s="50"/>
      <c r="D87" s="344"/>
      <c r="E87" s="344"/>
      <c r="F87" s="344"/>
      <c r="G87" s="344"/>
      <c r="H87" s="345"/>
      <c r="I87" s="345"/>
      <c r="J87" s="345"/>
      <c r="K87" s="49"/>
      <c r="L87" s="8"/>
      <c r="M87" s="8"/>
      <c r="N87" s="8"/>
      <c r="O87" s="48"/>
      <c r="P87" s="269">
        <v>0</v>
      </c>
      <c r="Q87" s="47"/>
      <c r="R87" s="7"/>
      <c r="S87" s="7"/>
      <c r="T87" s="7" t="s">
        <v>24</v>
      </c>
      <c r="U87" s="7"/>
      <c r="V87" s="7"/>
      <c r="W87" s="22"/>
      <c r="AA87" s="270"/>
    </row>
    <row r="88" spans="1:27" ht="12.75" customHeight="1" x14ac:dyDescent="0.25">
      <c r="A88" s="9"/>
      <c r="B88" s="35"/>
      <c r="C88" s="46"/>
      <c r="D88" s="82"/>
      <c r="E88" s="82"/>
      <c r="F88" s="82"/>
      <c r="G88" s="82"/>
      <c r="H88" s="82"/>
      <c r="I88" s="82"/>
      <c r="J88" s="82"/>
      <c r="K88" s="45"/>
      <c r="L88" s="8"/>
      <c r="M88" s="8"/>
      <c r="N88" s="8"/>
      <c r="O88" s="44"/>
      <c r="P88" s="43"/>
      <c r="Q88" s="42"/>
      <c r="R88" s="7"/>
      <c r="S88" s="7"/>
      <c r="T88" s="7"/>
      <c r="U88" s="7"/>
      <c r="V88" s="7"/>
      <c r="W88" s="22"/>
      <c r="AA88" s="21"/>
    </row>
    <row r="89" spans="1:27" ht="16.5" customHeight="1" x14ac:dyDescent="0.25">
      <c r="A89" s="41"/>
      <c r="B89" s="40"/>
      <c r="C89" s="341" t="s">
        <v>25</v>
      </c>
      <c r="D89" s="342"/>
      <c r="E89" s="342"/>
      <c r="F89" s="342"/>
      <c r="G89" s="342"/>
      <c r="H89" s="188"/>
      <c r="I89" s="188"/>
      <c r="J89" s="189"/>
      <c r="K89" s="189"/>
      <c r="L89" s="39"/>
      <c r="M89" s="39"/>
      <c r="N89" s="39"/>
      <c r="O89" s="39"/>
      <c r="P89" s="190">
        <f>SUM(P86:P87)</f>
        <v>0</v>
      </c>
      <c r="Q89" s="38"/>
      <c r="R89" s="37"/>
      <c r="S89" s="37"/>
      <c r="T89" s="37"/>
      <c r="U89" s="37"/>
      <c r="V89" s="37"/>
      <c r="W89" s="36"/>
      <c r="AA89" s="192"/>
    </row>
    <row r="90" spans="1:27" ht="9" customHeight="1" x14ac:dyDescent="0.25">
      <c r="A90" s="9"/>
      <c r="B90" s="35"/>
      <c r="C90" s="201"/>
      <c r="D90" s="33"/>
      <c r="E90" s="34"/>
      <c r="F90" s="33"/>
      <c r="G90" s="33"/>
      <c r="H90" s="33"/>
      <c r="I90" s="33"/>
      <c r="J90" s="33"/>
      <c r="K90" s="33"/>
      <c r="L90" s="33"/>
      <c r="M90" s="33"/>
      <c r="N90" s="33"/>
      <c r="O90" s="33"/>
      <c r="P90" s="33"/>
      <c r="Q90" s="236"/>
      <c r="R90" s="23"/>
      <c r="S90" s="23"/>
      <c r="T90" s="23"/>
      <c r="U90" s="23"/>
      <c r="V90" s="23"/>
      <c r="W90" s="22"/>
      <c r="AA90" s="21"/>
    </row>
    <row r="91" spans="1:27" ht="15.75" customHeight="1" x14ac:dyDescent="0.25">
      <c r="A91" s="30"/>
      <c r="B91" s="32"/>
      <c r="C91" s="343" t="s">
        <v>53</v>
      </c>
      <c r="D91" s="307"/>
      <c r="E91" s="307"/>
      <c r="F91" s="307"/>
      <c r="G91" s="307"/>
      <c r="H91" s="307"/>
      <c r="I91" s="307"/>
      <c r="J91" s="307"/>
      <c r="K91" s="171"/>
      <c r="L91" s="171"/>
      <c r="M91" s="171"/>
      <c r="N91" s="171"/>
      <c r="O91" s="171"/>
      <c r="P91" s="202">
        <f>+P18+P27+P33+P40+P49+P58+P65+P72+P79+P81+P89</f>
        <v>23000</v>
      </c>
      <c r="Q91" s="31"/>
      <c r="R91" s="23"/>
      <c r="S91" s="23"/>
      <c r="T91" s="23"/>
      <c r="U91" s="23"/>
      <c r="V91" s="23"/>
      <c r="W91" s="22"/>
      <c r="AA91" s="192"/>
    </row>
    <row r="92" spans="1:27" ht="6.6" customHeight="1" x14ac:dyDescent="0.25">
      <c r="A92" s="30"/>
      <c r="B92" s="29"/>
      <c r="C92" s="28"/>
      <c r="D92" s="27"/>
      <c r="E92" s="27"/>
      <c r="F92" s="27"/>
      <c r="G92" s="27"/>
      <c r="H92" s="27"/>
      <c r="I92" s="27"/>
      <c r="J92" s="27"/>
      <c r="K92" s="27"/>
      <c r="L92" s="27"/>
      <c r="M92" s="27"/>
      <c r="N92" s="27"/>
      <c r="O92" s="27"/>
      <c r="P92" s="26"/>
      <c r="Q92" s="25"/>
      <c r="R92" s="24"/>
      <c r="S92" s="23"/>
      <c r="T92" s="23"/>
      <c r="U92" s="23"/>
      <c r="V92" s="23"/>
      <c r="W92" s="23"/>
      <c r="X92" s="22"/>
      <c r="AA92" s="21"/>
    </row>
    <row r="93" spans="1:27" ht="8.25" customHeight="1" thickBot="1" x14ac:dyDescent="0.3">
      <c r="A93" s="9"/>
      <c r="B93" s="20"/>
      <c r="C93" s="19"/>
      <c r="D93" s="17"/>
      <c r="E93" s="17"/>
      <c r="F93" s="17"/>
      <c r="G93" s="17"/>
      <c r="H93" s="17"/>
      <c r="I93" s="17"/>
      <c r="J93" s="17"/>
      <c r="K93" s="17"/>
      <c r="L93" s="17"/>
      <c r="M93" s="17"/>
      <c r="N93" s="17"/>
      <c r="O93" s="17"/>
      <c r="P93" s="17"/>
      <c r="Q93" s="18"/>
      <c r="R93" s="17"/>
      <c r="S93" s="16"/>
      <c r="T93" s="16"/>
      <c r="U93" s="16"/>
      <c r="V93" s="16"/>
      <c r="W93" s="16"/>
      <c r="X93" s="15"/>
      <c r="Y93" s="14"/>
      <c r="Z93" s="14"/>
      <c r="AA93" s="245"/>
    </row>
    <row r="94" spans="1:27" x14ac:dyDescent="0.25">
      <c r="A94" s="9"/>
      <c r="B94" s="9"/>
      <c r="C94" s="8"/>
      <c r="D94" s="8"/>
      <c r="E94" s="8"/>
      <c r="F94" s="8"/>
      <c r="G94" s="8"/>
      <c r="H94" s="8"/>
      <c r="I94" s="8"/>
      <c r="J94" s="8"/>
      <c r="K94" s="8"/>
      <c r="L94" s="8"/>
      <c r="M94" s="8"/>
      <c r="N94" s="8"/>
      <c r="O94" s="8"/>
      <c r="P94" s="8"/>
      <c r="Q94" s="8"/>
      <c r="R94" s="8"/>
      <c r="S94" s="8"/>
      <c r="T94" s="7"/>
      <c r="U94" s="7"/>
      <c r="V94" s="7"/>
      <c r="W94" s="7"/>
      <c r="X94" s="7"/>
      <c r="Y94" s="7"/>
    </row>
    <row r="95" spans="1:27" x14ac:dyDescent="0.25">
      <c r="A95" s="9"/>
      <c r="B95" s="9"/>
      <c r="C95" s="8"/>
      <c r="D95" s="8"/>
      <c r="E95" s="8"/>
      <c r="F95" s="8"/>
      <c r="G95" s="8"/>
      <c r="H95" s="8"/>
      <c r="I95" s="8"/>
      <c r="J95" s="8"/>
      <c r="K95" s="8"/>
      <c r="L95" s="8"/>
      <c r="M95" s="8"/>
      <c r="N95" s="8"/>
      <c r="O95" s="8"/>
      <c r="P95" s="8"/>
      <c r="Q95" s="8"/>
      <c r="R95" s="8"/>
      <c r="S95" s="8"/>
      <c r="T95" s="7"/>
      <c r="U95" s="7"/>
      <c r="V95" s="7"/>
      <c r="W95" s="7"/>
      <c r="X95" s="7"/>
      <c r="Y95" s="7"/>
    </row>
    <row r="96" spans="1:27" x14ac:dyDescent="0.25">
      <c r="A96" s="9"/>
      <c r="B96" s="13"/>
      <c r="C96" s="8"/>
      <c r="D96" s="12"/>
      <c r="E96" s="8"/>
      <c r="F96" s="10"/>
      <c r="G96" s="8"/>
      <c r="H96" s="8"/>
      <c r="I96" s="8"/>
      <c r="J96" s="8"/>
      <c r="K96" s="8"/>
      <c r="L96" s="8"/>
      <c r="M96" s="8"/>
      <c r="N96" s="8"/>
      <c r="O96" s="8"/>
      <c r="P96" s="8"/>
      <c r="Q96" s="8"/>
      <c r="R96" s="11"/>
      <c r="S96" s="8"/>
      <c r="T96" s="7"/>
      <c r="U96" s="7"/>
      <c r="V96" s="7"/>
      <c r="W96" s="7"/>
      <c r="X96" s="7"/>
      <c r="Y96" s="7"/>
    </row>
    <row r="97" spans="1:25" x14ac:dyDescent="0.25">
      <c r="A97" s="9"/>
      <c r="B97" s="9"/>
      <c r="C97" s="8"/>
      <c r="D97" s="8"/>
      <c r="E97" s="8"/>
      <c r="F97" s="8"/>
      <c r="G97" s="8"/>
      <c r="H97" s="8"/>
      <c r="I97" s="8"/>
      <c r="J97" s="8"/>
      <c r="K97" s="8"/>
      <c r="L97" s="8"/>
      <c r="M97" s="8"/>
      <c r="N97" s="8"/>
      <c r="O97" s="8"/>
      <c r="P97" s="10"/>
      <c r="Q97" s="8"/>
      <c r="R97" s="8"/>
      <c r="S97" s="8"/>
      <c r="T97" s="7"/>
      <c r="U97" s="7"/>
      <c r="V97" s="7"/>
      <c r="W97" s="7"/>
      <c r="X97" s="7"/>
      <c r="Y97" s="7"/>
    </row>
    <row r="98" spans="1:25" x14ac:dyDescent="0.25">
      <c r="A98" s="9"/>
      <c r="B98" s="9"/>
      <c r="C98" s="8"/>
      <c r="D98" s="8"/>
      <c r="E98" s="8"/>
      <c r="F98" s="8"/>
      <c r="G98" s="8"/>
      <c r="H98" s="8"/>
      <c r="I98" s="8"/>
      <c r="J98" s="8"/>
      <c r="K98" s="8"/>
      <c r="L98" s="8"/>
      <c r="M98" s="8"/>
      <c r="N98" s="8"/>
      <c r="O98" s="8"/>
      <c r="P98" s="8"/>
      <c r="Q98" s="8"/>
      <c r="R98" s="8"/>
      <c r="S98" s="8"/>
      <c r="T98" s="7"/>
      <c r="U98" s="7"/>
      <c r="V98" s="7"/>
      <c r="W98" s="7"/>
      <c r="X98" s="7"/>
      <c r="Y98" s="7"/>
    </row>
    <row r="99" spans="1:25" x14ac:dyDescent="0.25">
      <c r="A99" s="9"/>
      <c r="B99" s="9"/>
      <c r="C99" s="8"/>
      <c r="D99" s="8"/>
      <c r="E99" s="8"/>
      <c r="F99" s="8"/>
      <c r="G99" s="8"/>
      <c r="H99" s="8"/>
      <c r="I99" s="10"/>
      <c r="J99" s="8"/>
      <c r="K99" s="8"/>
      <c r="L99" s="8"/>
      <c r="M99" s="8"/>
      <c r="N99" s="8"/>
      <c r="O99" s="8"/>
      <c r="P99" s="8"/>
      <c r="Q99" s="8"/>
      <c r="R99" s="8"/>
      <c r="S99" s="8"/>
      <c r="T99" s="7"/>
      <c r="U99" s="7"/>
      <c r="V99" s="7"/>
      <c r="W99" s="7"/>
      <c r="X99" s="7"/>
      <c r="Y99" s="7"/>
    </row>
    <row r="100" spans="1:25" x14ac:dyDescent="0.25">
      <c r="A100" s="9"/>
      <c r="B100" s="9"/>
      <c r="C100" s="8"/>
      <c r="D100" s="8"/>
      <c r="E100" s="8"/>
      <c r="F100" s="8"/>
      <c r="G100" s="8"/>
      <c r="H100" s="8"/>
      <c r="I100" s="8"/>
      <c r="J100" s="8"/>
      <c r="K100" s="8"/>
      <c r="L100" s="8"/>
      <c r="M100" s="8"/>
      <c r="N100" s="8"/>
      <c r="O100" s="8"/>
      <c r="P100" s="8"/>
      <c r="Q100" s="8"/>
      <c r="R100" s="8"/>
      <c r="S100" s="8"/>
      <c r="T100" s="7"/>
      <c r="U100" s="7"/>
      <c r="V100" s="7"/>
      <c r="W100" s="7"/>
      <c r="X100" s="7"/>
      <c r="Y100" s="7"/>
    </row>
    <row r="101" spans="1:25" x14ac:dyDescent="0.25">
      <c r="A101" s="9"/>
      <c r="B101" s="9"/>
      <c r="C101" s="8"/>
      <c r="D101" s="8"/>
      <c r="E101" s="8"/>
      <c r="F101" s="8"/>
      <c r="G101" s="8"/>
      <c r="H101" s="8"/>
      <c r="I101" s="8"/>
      <c r="J101" s="8"/>
      <c r="K101" s="8"/>
      <c r="L101" s="8"/>
      <c r="M101" s="8"/>
      <c r="N101" s="8"/>
      <c r="O101" s="8"/>
      <c r="P101" s="8"/>
      <c r="Q101" s="8"/>
      <c r="R101" s="8"/>
      <c r="S101" s="8"/>
      <c r="T101" s="7"/>
      <c r="U101" s="7"/>
      <c r="V101" s="7"/>
      <c r="W101" s="7"/>
      <c r="X101" s="7"/>
      <c r="Y101" s="7"/>
    </row>
    <row r="102" spans="1:25" x14ac:dyDescent="0.25">
      <c r="A102" s="9"/>
      <c r="B102" s="9"/>
      <c r="C102" s="8"/>
      <c r="D102" s="8"/>
      <c r="E102" s="8"/>
      <c r="F102" s="8"/>
      <c r="G102" s="8"/>
      <c r="H102" s="8"/>
      <c r="I102" s="8"/>
      <c r="J102" s="8"/>
      <c r="K102" s="8"/>
      <c r="L102" s="8"/>
      <c r="M102" s="8"/>
      <c r="N102" s="8"/>
      <c r="O102" s="8"/>
      <c r="P102" s="8"/>
      <c r="Q102" s="8"/>
      <c r="R102" s="8"/>
      <c r="S102" s="8"/>
      <c r="T102" s="7"/>
      <c r="U102" s="7"/>
      <c r="V102" s="7"/>
      <c r="W102" s="7"/>
      <c r="X102" s="7"/>
      <c r="Y102" s="7"/>
    </row>
    <row r="103" spans="1:25" x14ac:dyDescent="0.25">
      <c r="A103" s="9"/>
      <c r="B103" s="9"/>
      <c r="C103" s="8"/>
      <c r="D103" s="8"/>
      <c r="E103" s="8"/>
      <c r="F103" s="8"/>
      <c r="G103" s="8"/>
      <c r="H103" s="8"/>
      <c r="I103" s="8"/>
      <c r="J103" s="8"/>
      <c r="K103" s="8"/>
      <c r="L103" s="8"/>
      <c r="M103" s="8"/>
      <c r="N103" s="8"/>
      <c r="O103" s="8"/>
      <c r="P103" s="8"/>
      <c r="Q103" s="8"/>
      <c r="R103" s="8"/>
      <c r="S103" s="8"/>
      <c r="T103" s="7"/>
      <c r="U103" s="7"/>
      <c r="V103" s="7"/>
      <c r="W103" s="7"/>
      <c r="X103" s="7"/>
      <c r="Y103" s="7"/>
    </row>
    <row r="104" spans="1:25" x14ac:dyDescent="0.25">
      <c r="A104" s="9"/>
      <c r="B104" s="9"/>
      <c r="C104" s="8"/>
      <c r="D104" s="8"/>
      <c r="E104" s="8"/>
      <c r="F104" s="8"/>
      <c r="G104" s="8"/>
      <c r="H104" s="8"/>
      <c r="I104" s="8"/>
      <c r="J104" s="8"/>
      <c r="K104" s="8"/>
      <c r="L104" s="8"/>
      <c r="M104" s="8"/>
      <c r="N104" s="8"/>
      <c r="O104" s="8"/>
      <c r="P104" s="8"/>
      <c r="Q104" s="8"/>
      <c r="R104" s="8"/>
      <c r="S104" s="8"/>
      <c r="T104" s="7"/>
      <c r="U104" s="7"/>
      <c r="V104" s="7"/>
      <c r="W104" s="7"/>
      <c r="X104" s="7"/>
      <c r="Y104" s="7"/>
    </row>
  </sheetData>
  <sheetProtection algorithmName="SHA-512" hashValue="UmTv7espJWP381geEx5JazmvDE0FQQjna4TuIlcAN6RrHyWwdqm0ByGaJrzKBGTp3U9WLMqIKQiXUhQ1QmYFgg==" saltValue="cG1iXSDZR9E370SyxjQJ/g=="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8" priority="262" stopIfTrue="1">
      <formula>AND($P71&gt;0,$J71=0)</formula>
    </cfRule>
  </conditionalFormatting>
  <conditionalFormatting sqref="J74:J77">
    <cfRule type="expression" dxfId="267" priority="261" stopIfTrue="1">
      <formula>AND($P74&gt;0,$J74=0)</formula>
    </cfRule>
  </conditionalFormatting>
  <conditionalFormatting sqref="J75">
    <cfRule type="expression" dxfId="266" priority="260" stopIfTrue="1">
      <formula>AND($P75&gt;0,$J75=0)</formula>
    </cfRule>
  </conditionalFormatting>
  <conditionalFormatting sqref="I14">
    <cfRule type="expression" dxfId="265" priority="259" stopIfTrue="1">
      <formula>AND($P14&gt;0,$I14="")</formula>
    </cfRule>
  </conditionalFormatting>
  <conditionalFormatting sqref="I15">
    <cfRule type="expression" dxfId="264" priority="258" stopIfTrue="1">
      <formula>AND($P15&gt;0,$I15="")</formula>
    </cfRule>
  </conditionalFormatting>
  <conditionalFormatting sqref="I16">
    <cfRule type="expression" dxfId="263" priority="257" stopIfTrue="1">
      <formula>AND($P16&gt;0,$I16="")</formula>
    </cfRule>
  </conditionalFormatting>
  <conditionalFormatting sqref="I17">
    <cfRule type="expression" dxfId="262" priority="256" stopIfTrue="1">
      <formula>AND($P17&gt;0,$I17="")</formula>
    </cfRule>
  </conditionalFormatting>
  <conditionalFormatting sqref="I19">
    <cfRule type="expression" dxfId="261" priority="255" stopIfTrue="1">
      <formula>AND($P19&gt;0,$I19="")</formula>
    </cfRule>
  </conditionalFormatting>
  <conditionalFormatting sqref="I20">
    <cfRule type="expression" dxfId="260" priority="254" stopIfTrue="1">
      <formula>AND($P20&gt;0,$I20="")</formula>
    </cfRule>
  </conditionalFormatting>
  <conditionalFormatting sqref="I30">
    <cfRule type="expression" dxfId="259" priority="253" stopIfTrue="1">
      <formula>AND($P30&gt;0,$I30="")</formula>
    </cfRule>
  </conditionalFormatting>
  <conditionalFormatting sqref="I31">
    <cfRule type="expression" dxfId="258" priority="252" stopIfTrue="1">
      <formula>AND($P31&gt;0,$I31="")</formula>
    </cfRule>
  </conditionalFormatting>
  <conditionalFormatting sqref="I32">
    <cfRule type="expression" dxfId="257" priority="251" stopIfTrue="1">
      <formula>AND($P32&gt;0,$I32="")</formula>
    </cfRule>
  </conditionalFormatting>
  <conditionalFormatting sqref="I33">
    <cfRule type="expression" dxfId="256" priority="250" stopIfTrue="1">
      <formula>AND($P33&gt;0,$I33="")</formula>
    </cfRule>
  </conditionalFormatting>
  <conditionalFormatting sqref="I34">
    <cfRule type="expression" dxfId="255" priority="249" stopIfTrue="1">
      <formula>AND($P34&gt;0,$I34="")</formula>
    </cfRule>
  </conditionalFormatting>
  <conditionalFormatting sqref="I35">
    <cfRule type="expression" dxfId="254" priority="248" stopIfTrue="1">
      <formula>AND($P35&gt;0,$I35="")</formula>
    </cfRule>
  </conditionalFormatting>
  <conditionalFormatting sqref="I44:I45">
    <cfRule type="expression" dxfId="253" priority="247" stopIfTrue="1">
      <formula>AND($P44&gt;0,$I44="")</formula>
    </cfRule>
  </conditionalFormatting>
  <conditionalFormatting sqref="I46">
    <cfRule type="expression" dxfId="252" priority="246" stopIfTrue="1">
      <formula>AND($P46&gt;0,$I46="")</formula>
    </cfRule>
  </conditionalFormatting>
  <conditionalFormatting sqref="I47">
    <cfRule type="expression" dxfId="251" priority="245" stopIfTrue="1">
      <formula>AND($P47&gt;0,$I47="")</formula>
    </cfRule>
  </conditionalFormatting>
  <conditionalFormatting sqref="I48">
    <cfRule type="expression" dxfId="250" priority="244" stopIfTrue="1">
      <formula>AND($P48&gt;0,$I48="")</formula>
    </cfRule>
  </conditionalFormatting>
  <conditionalFormatting sqref="I71">
    <cfRule type="expression" dxfId="249" priority="243" stopIfTrue="1">
      <formula>AND($P71&gt;0,$I71="")</formula>
    </cfRule>
  </conditionalFormatting>
  <conditionalFormatting sqref="I74:I77">
    <cfRule type="expression" dxfId="248" priority="242" stopIfTrue="1">
      <formula>AND($P74&gt;0,$I74="")</formula>
    </cfRule>
  </conditionalFormatting>
  <conditionalFormatting sqref="I75">
    <cfRule type="expression" dxfId="247" priority="241" stopIfTrue="1">
      <formula>AND($P75&gt;0,$I75="")</formula>
    </cfRule>
  </conditionalFormatting>
  <conditionalFormatting sqref="D14:G14">
    <cfRule type="expression" dxfId="246" priority="240" stopIfTrue="1">
      <formula>AND($P14&gt;0,$D14="")</formula>
    </cfRule>
  </conditionalFormatting>
  <conditionalFormatting sqref="D15:G15">
    <cfRule type="expression" dxfId="245" priority="239" stopIfTrue="1">
      <formula>AND($P15&gt;0,$D15="")</formula>
    </cfRule>
  </conditionalFormatting>
  <conditionalFormatting sqref="D16:G16">
    <cfRule type="expression" dxfId="244" priority="238" stopIfTrue="1">
      <formula>AND($P16&gt;0,$D16="")</formula>
    </cfRule>
  </conditionalFormatting>
  <conditionalFormatting sqref="D17:G17">
    <cfRule type="expression" dxfId="243" priority="237" stopIfTrue="1">
      <formula>AND($P17&gt;0,$D17="")</formula>
    </cfRule>
  </conditionalFormatting>
  <conditionalFormatting sqref="D18:G18">
    <cfRule type="expression" dxfId="242" priority="236" stopIfTrue="1">
      <formula>AND($P18&gt;0,$D18="")</formula>
    </cfRule>
  </conditionalFormatting>
  <conditionalFormatting sqref="D19:G19">
    <cfRule type="expression" dxfId="241" priority="235" stopIfTrue="1">
      <formula>AND($P19&gt;0,$D19="")</formula>
    </cfRule>
  </conditionalFormatting>
  <conditionalFormatting sqref="D20:G20">
    <cfRule type="expression" dxfId="240" priority="234" stopIfTrue="1">
      <formula>AND($P20&gt;0,$D20="")</formula>
    </cfRule>
  </conditionalFormatting>
  <conditionalFormatting sqref="D30:G30">
    <cfRule type="expression" dxfId="239" priority="233" stopIfTrue="1">
      <formula>AND($P30&gt;0,$D30="")</formula>
    </cfRule>
  </conditionalFormatting>
  <conditionalFormatting sqref="D31:G31">
    <cfRule type="expression" dxfId="238" priority="232" stopIfTrue="1">
      <formula>AND($P31&gt;0,$D31="")</formula>
    </cfRule>
  </conditionalFormatting>
  <conditionalFormatting sqref="D32:G32">
    <cfRule type="expression" dxfId="237" priority="231" stopIfTrue="1">
      <formula>AND($P32&gt;0,$D32="")</formula>
    </cfRule>
  </conditionalFormatting>
  <conditionalFormatting sqref="D33:G33">
    <cfRule type="expression" dxfId="236" priority="230" stopIfTrue="1">
      <formula>AND($P33&gt;0,$D33="")</formula>
    </cfRule>
  </conditionalFormatting>
  <conditionalFormatting sqref="D34:G34">
    <cfRule type="expression" dxfId="235" priority="229" stopIfTrue="1">
      <formula>AND($P34&gt;0,$D34="")</formula>
    </cfRule>
  </conditionalFormatting>
  <conditionalFormatting sqref="D35:G38">
    <cfRule type="expression" dxfId="234" priority="228" stopIfTrue="1">
      <formula>AND($P35&gt;0,$D35="")</formula>
    </cfRule>
  </conditionalFormatting>
  <conditionalFormatting sqref="D44:G44">
    <cfRule type="expression" dxfId="233" priority="227" stopIfTrue="1">
      <formula>AND($P44&gt;0,$D44="")</formula>
    </cfRule>
  </conditionalFormatting>
  <conditionalFormatting sqref="D45:G45">
    <cfRule type="expression" dxfId="232" priority="226" stopIfTrue="1">
      <formula>AND($P45&gt;0,$D45="")</formula>
    </cfRule>
  </conditionalFormatting>
  <conditionalFormatting sqref="D46:G46">
    <cfRule type="expression" dxfId="231" priority="225" stopIfTrue="1">
      <formula>AND($P46&gt;0,$D46="")</formula>
    </cfRule>
  </conditionalFormatting>
  <conditionalFormatting sqref="D47:G47">
    <cfRule type="expression" dxfId="230" priority="224" stopIfTrue="1">
      <formula>AND($P47&gt;0,$D47="")</formula>
    </cfRule>
  </conditionalFormatting>
  <conditionalFormatting sqref="D48:G48">
    <cfRule type="expression" dxfId="229" priority="223" stopIfTrue="1">
      <formula>AND($P48&gt;0,$D48="")</formula>
    </cfRule>
  </conditionalFormatting>
  <conditionalFormatting sqref="D49:G49">
    <cfRule type="expression" dxfId="228" priority="222" stopIfTrue="1">
      <formula>AND($P49&gt;0,$D49="")</formula>
    </cfRule>
  </conditionalFormatting>
  <conditionalFormatting sqref="D71:G71">
    <cfRule type="expression" dxfId="227" priority="221" stopIfTrue="1">
      <formula>AND($P71&gt;0,$D71="")</formula>
    </cfRule>
  </conditionalFormatting>
  <conditionalFormatting sqref="D72:G72">
    <cfRule type="expression" dxfId="226" priority="220" stopIfTrue="1">
      <formula>AND($P72&gt;0,$D72="")</formula>
    </cfRule>
  </conditionalFormatting>
  <conditionalFormatting sqref="D73:G73">
    <cfRule type="expression" dxfId="225" priority="219" stopIfTrue="1">
      <formula>AND($P73&gt;0,$D73="")</formula>
    </cfRule>
  </conditionalFormatting>
  <conditionalFormatting sqref="D74:G77">
    <cfRule type="expression" dxfId="224" priority="218" stopIfTrue="1">
      <formula>AND($P74&gt;0,$D74="")</formula>
    </cfRule>
  </conditionalFormatting>
  <conditionalFormatting sqref="D75:G75">
    <cfRule type="expression" dxfId="223" priority="217" stopIfTrue="1">
      <formula>AND($P75&gt;0,$D75="")</formula>
    </cfRule>
  </conditionalFormatting>
  <conditionalFormatting sqref="D80:J80">
    <cfRule type="expression" dxfId="222" priority="216" stopIfTrue="1">
      <formula>AND($D80="",$P80&gt;0)</formula>
    </cfRule>
  </conditionalFormatting>
  <conditionalFormatting sqref="D81:J81">
    <cfRule type="expression" dxfId="221" priority="215" stopIfTrue="1">
      <formula>AND($D81="",$P81&gt;0)</formula>
    </cfRule>
  </conditionalFormatting>
  <conditionalFormatting sqref="D82:J84">
    <cfRule type="expression" dxfId="220" priority="214" stopIfTrue="1">
      <formula>AND($D82="",$P82&gt;0)</formula>
    </cfRule>
  </conditionalFormatting>
  <conditionalFormatting sqref="D85:J85">
    <cfRule type="expression" dxfId="219" priority="213" stopIfTrue="1">
      <formula>AND($D85="",$P85&gt;0)</formula>
    </cfRule>
  </conditionalFormatting>
  <conditionalFormatting sqref="D86:J87">
    <cfRule type="expression" dxfId="218" priority="212" stopIfTrue="1">
      <formula>AND($D86="",$P86&gt;0)</formula>
    </cfRule>
  </conditionalFormatting>
  <conditionalFormatting sqref="D87:J87">
    <cfRule type="expression" dxfId="217" priority="211" stopIfTrue="1">
      <formula>AND($D87="",$P87&gt;0)</formula>
    </cfRule>
  </conditionalFormatting>
  <conditionalFormatting sqref="P116">
    <cfRule type="expression" dxfId="216" priority="210" stopIfTrue="1">
      <formula>$P$116&gt;valTIAlloc</formula>
    </cfRule>
  </conditionalFormatting>
  <conditionalFormatting sqref="J17">
    <cfRule type="expression" dxfId="215" priority="209" stopIfTrue="1">
      <formula>AND($J17="",$P17&gt;0)</formula>
    </cfRule>
  </conditionalFormatting>
  <conditionalFormatting sqref="J19">
    <cfRule type="expression" dxfId="214" priority="208" stopIfTrue="1">
      <formula>AND($J19="",$P19&gt;0)</formula>
    </cfRule>
  </conditionalFormatting>
  <conditionalFormatting sqref="J32">
    <cfRule type="expression" dxfId="213" priority="207" stopIfTrue="1">
      <formula>AND($J32="",$P32&gt;0)</formula>
    </cfRule>
  </conditionalFormatting>
  <conditionalFormatting sqref="J33">
    <cfRule type="expression" dxfId="212" priority="206" stopIfTrue="1">
      <formula>AND($J33="",$P33&gt;0)</formula>
    </cfRule>
  </conditionalFormatting>
  <conditionalFormatting sqref="J34">
    <cfRule type="expression" dxfId="211" priority="205" stopIfTrue="1">
      <formula>AND($J34="",$P34&gt;0)</formula>
    </cfRule>
  </conditionalFormatting>
  <conditionalFormatting sqref="J35">
    <cfRule type="expression" dxfId="210" priority="204" stopIfTrue="1">
      <formula>AND($J35="",$P35&gt;0)</formula>
    </cfRule>
  </conditionalFormatting>
  <conditionalFormatting sqref="J44">
    <cfRule type="expression" dxfId="209" priority="203" stopIfTrue="1">
      <formula>AND($J44="",$P44&gt;0)</formula>
    </cfRule>
  </conditionalFormatting>
  <conditionalFormatting sqref="J45">
    <cfRule type="expression" dxfId="208" priority="202" stopIfTrue="1">
      <formula>AND($J45="",$P45&gt;0)</formula>
    </cfRule>
  </conditionalFormatting>
  <conditionalFormatting sqref="J46">
    <cfRule type="expression" dxfId="207" priority="201" stopIfTrue="1">
      <formula>AND($J46="",$P46&gt;0)</formula>
    </cfRule>
  </conditionalFormatting>
  <conditionalFormatting sqref="J47">
    <cfRule type="expression" dxfId="206" priority="200" stopIfTrue="1">
      <formula>AND($J47="",$P47&gt;0)</formula>
    </cfRule>
  </conditionalFormatting>
  <conditionalFormatting sqref="J48">
    <cfRule type="expression" dxfId="205" priority="199" stopIfTrue="1">
      <formula>AND($J48="",$P48&gt;0)</formula>
    </cfRule>
  </conditionalFormatting>
  <conditionalFormatting sqref="P108">
    <cfRule type="expression" dxfId="204" priority="198" stopIfTrue="1">
      <formula>AND($I$108&lt;&gt;"",$P$108="")</formula>
    </cfRule>
  </conditionalFormatting>
  <conditionalFormatting sqref="I108:J108">
    <cfRule type="expression" dxfId="203" priority="197" stopIfTrue="1">
      <formula>AND($P$108&lt;&gt;"",$I$108="")</formula>
    </cfRule>
  </conditionalFormatting>
  <conditionalFormatting sqref="J26">
    <cfRule type="expression" dxfId="202" priority="196" stopIfTrue="1">
      <formula>AND($P26&gt;0,$J26=0)</formula>
    </cfRule>
  </conditionalFormatting>
  <conditionalFormatting sqref="I22">
    <cfRule type="expression" dxfId="201" priority="195" stopIfTrue="1">
      <formula>AND($P22&gt;0,$I22="")</formula>
    </cfRule>
  </conditionalFormatting>
  <conditionalFormatting sqref="I23">
    <cfRule type="expression" dxfId="200" priority="194" stopIfTrue="1">
      <formula>AND($P23&gt;0,$I23="")</formula>
    </cfRule>
  </conditionalFormatting>
  <conditionalFormatting sqref="I24">
    <cfRule type="expression" dxfId="199" priority="193" stopIfTrue="1">
      <formula>AND($P24&gt;0,$I24="")</formula>
    </cfRule>
  </conditionalFormatting>
  <conditionalFormatting sqref="I25">
    <cfRule type="expression" dxfId="198" priority="192" stopIfTrue="1">
      <formula>AND($P25&gt;0,$I25="")</formula>
    </cfRule>
  </conditionalFormatting>
  <conditionalFormatting sqref="I26">
    <cfRule type="expression" dxfId="197" priority="191" stopIfTrue="1">
      <formula>AND($P26&gt;0,$I26="")</formula>
    </cfRule>
  </conditionalFormatting>
  <conditionalFormatting sqref="H26">
    <cfRule type="expression" dxfId="196" priority="190" stopIfTrue="1">
      <formula>AND(P26&gt;0,$H26="")</formula>
    </cfRule>
  </conditionalFormatting>
  <conditionalFormatting sqref="D22:G22">
    <cfRule type="expression" dxfId="195" priority="189" stopIfTrue="1">
      <formula>AND($P22&gt;0,$D22="")</formula>
    </cfRule>
  </conditionalFormatting>
  <conditionalFormatting sqref="D23:G23">
    <cfRule type="expression" dxfId="194" priority="188" stopIfTrue="1">
      <formula>AND($P23&gt;0,$D23="")</formula>
    </cfRule>
  </conditionalFormatting>
  <conditionalFormatting sqref="D24:G24">
    <cfRule type="expression" dxfId="193" priority="187" stopIfTrue="1">
      <formula>AND($P24&gt;0,$D24="")</formula>
    </cfRule>
  </conditionalFormatting>
  <conditionalFormatting sqref="D25:G25">
    <cfRule type="expression" dxfId="192" priority="186" stopIfTrue="1">
      <formula>AND($P25&gt;0,$D25="")</formula>
    </cfRule>
  </conditionalFormatting>
  <conditionalFormatting sqref="D26:G26">
    <cfRule type="expression" dxfId="191" priority="185" stopIfTrue="1">
      <formula>AND($P26&gt;0,$D26="")</formula>
    </cfRule>
  </conditionalFormatting>
  <conditionalFormatting sqref="D40:G40">
    <cfRule type="expression" dxfId="190" priority="172" stopIfTrue="1">
      <formula>AND($P40&gt;0,$D40="")</formula>
    </cfRule>
  </conditionalFormatting>
  <conditionalFormatting sqref="J37">
    <cfRule type="expression" dxfId="189" priority="184" stopIfTrue="1">
      <formula>AND($P37&gt;0,$J37=0)</formula>
    </cfRule>
  </conditionalFormatting>
  <conditionalFormatting sqref="J38">
    <cfRule type="expression" dxfId="188" priority="183" stopIfTrue="1">
      <formula>AND($P38&gt;0,$J38=0)</formula>
    </cfRule>
  </conditionalFormatting>
  <conditionalFormatting sqref="J39">
    <cfRule type="expression" dxfId="187" priority="182" stopIfTrue="1">
      <formula>AND($P39&gt;0,$J39=0)</formula>
    </cfRule>
  </conditionalFormatting>
  <conditionalFormatting sqref="I37">
    <cfRule type="expression" dxfId="186" priority="181" stopIfTrue="1">
      <formula>AND($P37&gt;0,$I37="")</formula>
    </cfRule>
  </conditionalFormatting>
  <conditionalFormatting sqref="I38">
    <cfRule type="expression" dxfId="185" priority="180" stopIfTrue="1">
      <formula>AND($P38&gt;0,$I38="")</formula>
    </cfRule>
  </conditionalFormatting>
  <conditionalFormatting sqref="I39">
    <cfRule type="expression" dxfId="184" priority="179" stopIfTrue="1">
      <formula>AND($P39&gt;0,$I39="")</formula>
    </cfRule>
  </conditionalFormatting>
  <conditionalFormatting sqref="H37">
    <cfRule type="expression" dxfId="183" priority="178" stopIfTrue="1">
      <formula>AND(P37&gt;0,$H37="")</formula>
    </cfRule>
  </conditionalFormatting>
  <conditionalFormatting sqref="H38">
    <cfRule type="expression" dxfId="182" priority="177" stopIfTrue="1">
      <formula>AND(P38&gt;0,$H38="")</formula>
    </cfRule>
  </conditionalFormatting>
  <conditionalFormatting sqref="H39">
    <cfRule type="expression" dxfId="181" priority="176" stopIfTrue="1">
      <formula>AND(P39&gt;0,$H39="")</formula>
    </cfRule>
  </conditionalFormatting>
  <conditionalFormatting sqref="D37:G37">
    <cfRule type="expression" dxfId="180" priority="175" stopIfTrue="1">
      <formula>AND($P37&gt;0,$D37="")</formula>
    </cfRule>
  </conditionalFormatting>
  <conditionalFormatting sqref="D38:G38">
    <cfRule type="expression" dxfId="179" priority="174" stopIfTrue="1">
      <formula>AND($P38&gt;0,$D38="")</formula>
    </cfRule>
  </conditionalFormatting>
  <conditionalFormatting sqref="D39:G39">
    <cfRule type="expression" dxfId="178" priority="173" stopIfTrue="1">
      <formula>AND($P39&gt;0,$D39="")</formula>
    </cfRule>
  </conditionalFormatting>
  <conditionalFormatting sqref="J51">
    <cfRule type="expression" dxfId="177" priority="171" stopIfTrue="1">
      <formula>AND($P51&gt;0,$J51=0)</formula>
    </cfRule>
  </conditionalFormatting>
  <conditionalFormatting sqref="J52">
    <cfRule type="expression" dxfId="176" priority="170" stopIfTrue="1">
      <formula>AND($P52&gt;0,$J52=0)</formula>
    </cfRule>
  </conditionalFormatting>
  <conditionalFormatting sqref="J53">
    <cfRule type="expression" dxfId="175" priority="169" stopIfTrue="1">
      <formula>AND($P53&gt;0,$J53=0)</formula>
    </cfRule>
  </conditionalFormatting>
  <conditionalFormatting sqref="J54">
    <cfRule type="expression" dxfId="174" priority="168" stopIfTrue="1">
      <formula>AND($P54&gt;0,$J54=0)</formula>
    </cfRule>
  </conditionalFormatting>
  <conditionalFormatting sqref="J55">
    <cfRule type="expression" dxfId="173" priority="167" stopIfTrue="1">
      <formula>AND($P55&gt;0,$J55=0)</formula>
    </cfRule>
  </conditionalFormatting>
  <conditionalFormatting sqref="I51">
    <cfRule type="expression" dxfId="172" priority="166" stopIfTrue="1">
      <formula>AND($P51&gt;0,$I51="")</formula>
    </cfRule>
  </conditionalFormatting>
  <conditionalFormatting sqref="I52">
    <cfRule type="expression" dxfId="171" priority="165" stopIfTrue="1">
      <formula>AND($P52&gt;0,$I52="")</formula>
    </cfRule>
  </conditionalFormatting>
  <conditionalFormatting sqref="I53">
    <cfRule type="expression" dxfId="170" priority="164" stopIfTrue="1">
      <formula>AND($P53&gt;0,$I53="")</formula>
    </cfRule>
  </conditionalFormatting>
  <conditionalFormatting sqref="I54">
    <cfRule type="expression" dxfId="169" priority="163" stopIfTrue="1">
      <formula>AND($P54&gt;0,$I54="")</formula>
    </cfRule>
  </conditionalFormatting>
  <conditionalFormatting sqref="I55">
    <cfRule type="expression" dxfId="168" priority="162" stopIfTrue="1">
      <formula>AND($P55&gt;0,$I55="")</formula>
    </cfRule>
  </conditionalFormatting>
  <conditionalFormatting sqref="D51:G51">
    <cfRule type="expression" dxfId="167" priority="161" stopIfTrue="1">
      <formula>AND($P51&gt;0,$D51="")</formula>
    </cfRule>
  </conditionalFormatting>
  <conditionalFormatting sqref="D52:G52">
    <cfRule type="expression" dxfId="166" priority="160" stopIfTrue="1">
      <formula>AND($P52&gt;0,$D52="")</formula>
    </cfRule>
  </conditionalFormatting>
  <conditionalFormatting sqref="D53:G53">
    <cfRule type="expression" dxfId="165" priority="159" stopIfTrue="1">
      <formula>AND($P53&gt;0,$D53="")</formula>
    </cfRule>
  </conditionalFormatting>
  <conditionalFormatting sqref="D54:G54">
    <cfRule type="expression" dxfId="164" priority="158" stopIfTrue="1">
      <formula>AND($P54&gt;0,$D54="")</formula>
    </cfRule>
  </conditionalFormatting>
  <conditionalFormatting sqref="D55:G55">
    <cfRule type="expression" dxfId="163" priority="157" stopIfTrue="1">
      <formula>AND($P55&gt;0,$D55="")</formula>
    </cfRule>
  </conditionalFormatting>
  <conditionalFormatting sqref="J51">
    <cfRule type="expression" dxfId="162" priority="156" stopIfTrue="1">
      <formula>AND($P51&gt;0,$J51=0)</formula>
    </cfRule>
  </conditionalFormatting>
  <conditionalFormatting sqref="J52">
    <cfRule type="expression" dxfId="161" priority="155" stopIfTrue="1">
      <formula>AND($P52&gt;0,$J52=0)</formula>
    </cfRule>
  </conditionalFormatting>
  <conditionalFormatting sqref="J53">
    <cfRule type="expression" dxfId="160" priority="154" stopIfTrue="1">
      <formula>AND($P53&gt;0,$J53=0)</formula>
    </cfRule>
  </conditionalFormatting>
  <conditionalFormatting sqref="J54">
    <cfRule type="expression" dxfId="159" priority="153" stopIfTrue="1">
      <formula>AND($P54&gt;0,$J54=0)</formula>
    </cfRule>
  </conditionalFormatting>
  <conditionalFormatting sqref="J55">
    <cfRule type="expression" dxfId="158" priority="152" stopIfTrue="1">
      <formula>AND($P55&gt;0,$J55=0)</formula>
    </cfRule>
  </conditionalFormatting>
  <conditionalFormatting sqref="J56">
    <cfRule type="expression" dxfId="157" priority="151" stopIfTrue="1">
      <formula>AND($P56&gt;0,$J56=0)</formula>
    </cfRule>
  </conditionalFormatting>
  <conditionalFormatting sqref="I14 I29">
    <cfRule type="expression" dxfId="156" priority="150" stopIfTrue="1">
      <formula>AND($P14&gt;0,$I14="")</formula>
    </cfRule>
  </conditionalFormatting>
  <conditionalFormatting sqref="I15">
    <cfRule type="expression" dxfId="155" priority="149" stopIfTrue="1">
      <formula>AND($P15&gt;0,$I15="")</formula>
    </cfRule>
  </conditionalFormatting>
  <conditionalFormatting sqref="I16">
    <cfRule type="expression" dxfId="154" priority="148" stopIfTrue="1">
      <formula>AND($P16&gt;0,$I16="")</formula>
    </cfRule>
  </conditionalFormatting>
  <conditionalFormatting sqref="I20">
    <cfRule type="expression" dxfId="153" priority="147" stopIfTrue="1">
      <formula>AND($P20&gt;0,$I20="")</formula>
    </cfRule>
  </conditionalFormatting>
  <conditionalFormatting sqref="I21">
    <cfRule type="expression" dxfId="152" priority="146" stopIfTrue="1">
      <formula>AND($P21&gt;0,$I21="")</formula>
    </cfRule>
  </conditionalFormatting>
  <conditionalFormatting sqref="I22">
    <cfRule type="expression" dxfId="151" priority="145" stopIfTrue="1">
      <formula>AND($P22&gt;0,$I22="")</formula>
    </cfRule>
  </conditionalFormatting>
  <conditionalFormatting sqref="I23">
    <cfRule type="expression" dxfId="150" priority="144" stopIfTrue="1">
      <formula>AND($P23&gt;0,$I23="")</formula>
    </cfRule>
  </conditionalFormatting>
  <conditionalFormatting sqref="I24">
    <cfRule type="expression" dxfId="149" priority="143" stopIfTrue="1">
      <formula>AND($P24&gt;0,$I24="")</formula>
    </cfRule>
  </conditionalFormatting>
  <conditionalFormatting sqref="I25">
    <cfRule type="expression" dxfId="148" priority="142" stopIfTrue="1">
      <formula>AND($P25&gt;0,$I25="")</formula>
    </cfRule>
  </conditionalFormatting>
  <conditionalFormatting sqref="I30">
    <cfRule type="expression" dxfId="147" priority="141" stopIfTrue="1">
      <formula>AND($P30&gt;0,$I30="")</formula>
    </cfRule>
  </conditionalFormatting>
  <conditionalFormatting sqref="I31">
    <cfRule type="expression" dxfId="146" priority="140" stopIfTrue="1">
      <formula>AND($P31&gt;0,$I31="")</formula>
    </cfRule>
  </conditionalFormatting>
  <conditionalFormatting sqref="I52">
    <cfRule type="expression" dxfId="145" priority="139" stopIfTrue="1">
      <formula>AND($P52&gt;0,$I52="")</formula>
    </cfRule>
  </conditionalFormatting>
  <conditionalFormatting sqref="I53">
    <cfRule type="expression" dxfId="144" priority="138" stopIfTrue="1">
      <formula>AND($P53&gt;0,$I53="")</formula>
    </cfRule>
  </conditionalFormatting>
  <conditionalFormatting sqref="I54">
    <cfRule type="expression" dxfId="143" priority="137" stopIfTrue="1">
      <formula>AND($P54&gt;0,$I54="")</formula>
    </cfRule>
  </conditionalFormatting>
  <conditionalFormatting sqref="I55">
    <cfRule type="expression" dxfId="142" priority="136" stopIfTrue="1">
      <formula>AND($P55&gt;0,$I55="")</formula>
    </cfRule>
  </conditionalFormatting>
  <conditionalFormatting sqref="I56">
    <cfRule type="expression" dxfId="141" priority="135" stopIfTrue="1">
      <formula>AND($P56&gt;0,$I56="")</formula>
    </cfRule>
  </conditionalFormatting>
  <conditionalFormatting sqref="I51">
    <cfRule type="expression" dxfId="140" priority="134" stopIfTrue="1">
      <formula>AND($P51&gt;0,$I51="")</formula>
    </cfRule>
  </conditionalFormatting>
  <conditionalFormatting sqref="D14:G14 D31:D32">
    <cfRule type="expression" dxfId="139" priority="133" stopIfTrue="1">
      <formula>AND($P14&gt;0,$D14="")</formula>
    </cfRule>
  </conditionalFormatting>
  <conditionalFormatting sqref="D15:G15">
    <cfRule type="expression" dxfId="138" priority="132" stopIfTrue="1">
      <formula>AND($P15&gt;0,$D15="")</formula>
    </cfRule>
  </conditionalFormatting>
  <conditionalFormatting sqref="D16:G16">
    <cfRule type="expression" dxfId="137" priority="131" stopIfTrue="1">
      <formula>AND($P16&gt;0,$D16="")</formula>
    </cfRule>
  </conditionalFormatting>
  <conditionalFormatting sqref="D20:G20">
    <cfRule type="expression" dxfId="136" priority="130" stopIfTrue="1">
      <formula>AND($P20&gt;0,$D20="")</formula>
    </cfRule>
  </conditionalFormatting>
  <conditionalFormatting sqref="D21:G21">
    <cfRule type="expression" dxfId="135" priority="129" stopIfTrue="1">
      <formula>AND($P21&gt;0,$D21="")</formula>
    </cfRule>
  </conditionalFormatting>
  <conditionalFormatting sqref="D22:G22">
    <cfRule type="expression" dxfId="134" priority="128" stopIfTrue="1">
      <formula>AND($P22&gt;0,$D22="")</formula>
    </cfRule>
  </conditionalFormatting>
  <conditionalFormatting sqref="D23:G23">
    <cfRule type="expression" dxfId="133" priority="127" stopIfTrue="1">
      <formula>AND($P23&gt;0,$D23="")</formula>
    </cfRule>
  </conditionalFormatting>
  <conditionalFormatting sqref="D24:G24">
    <cfRule type="expression" dxfId="132" priority="126" stopIfTrue="1">
      <formula>AND($P24&gt;0,$D24="")</formula>
    </cfRule>
  </conditionalFormatting>
  <conditionalFormatting sqref="D25:G25">
    <cfRule type="expression" dxfId="131" priority="125" stopIfTrue="1">
      <formula>AND($P25&gt;0,$D25="")</formula>
    </cfRule>
  </conditionalFormatting>
  <conditionalFormatting sqref="D29:G29">
    <cfRule type="expression" dxfId="130" priority="124" stopIfTrue="1">
      <formula>AND($P29&gt;0,$D29="")</formula>
    </cfRule>
  </conditionalFormatting>
  <conditionalFormatting sqref="D30:G30">
    <cfRule type="expression" dxfId="129" priority="123" stopIfTrue="1">
      <formula>AND($P30&gt;0,$D30="")</formula>
    </cfRule>
  </conditionalFormatting>
  <conditionalFormatting sqref="E31:G31">
    <cfRule type="expression" dxfId="128" priority="122" stopIfTrue="1">
      <formula>AND($P31&gt;0,$D31="")</formula>
    </cfRule>
  </conditionalFormatting>
  <conditionalFormatting sqref="D51:G51">
    <cfRule type="expression" dxfId="127" priority="121" stopIfTrue="1">
      <formula>AND($P51&gt;0,$D51="")</formula>
    </cfRule>
  </conditionalFormatting>
  <conditionalFormatting sqref="D52:G52">
    <cfRule type="expression" dxfId="126" priority="120" stopIfTrue="1">
      <formula>AND($P52&gt;0,$D52="")</formula>
    </cfRule>
  </conditionalFormatting>
  <conditionalFormatting sqref="D53:G53">
    <cfRule type="expression" dxfId="125" priority="119" stopIfTrue="1">
      <formula>AND($P53&gt;0,$D53="")</formula>
    </cfRule>
  </conditionalFormatting>
  <conditionalFormatting sqref="D54:G54">
    <cfRule type="expression" dxfId="124" priority="118" stopIfTrue="1">
      <formula>AND($P54&gt;0,$D54="")</formula>
    </cfRule>
  </conditionalFormatting>
  <conditionalFormatting sqref="D55:G55">
    <cfRule type="expression" dxfId="123" priority="117" stopIfTrue="1">
      <formula>AND($P55&gt;0,$D55="")</formula>
    </cfRule>
  </conditionalFormatting>
  <conditionalFormatting sqref="D56:G56">
    <cfRule type="expression" dxfId="122" priority="116" stopIfTrue="1">
      <formula>AND($P56&gt;0,$D56="")</formula>
    </cfRule>
  </conditionalFormatting>
  <conditionalFormatting sqref="D60:J60">
    <cfRule type="expression" dxfId="121" priority="115" stopIfTrue="1">
      <formula>AND($D60="",$P60&gt;0)</formula>
    </cfRule>
  </conditionalFormatting>
  <conditionalFormatting sqref="D61:J61">
    <cfRule type="expression" dxfId="120" priority="114" stopIfTrue="1">
      <formula>AND($D61="",$P61&gt;0)</formula>
    </cfRule>
  </conditionalFormatting>
  <conditionalFormatting sqref="D62:J62">
    <cfRule type="expression" dxfId="119" priority="113" stopIfTrue="1">
      <formula>AND($D62="",$P62&gt;0)</formula>
    </cfRule>
  </conditionalFormatting>
  <conditionalFormatting sqref="D63:J63">
    <cfRule type="expression" dxfId="118" priority="112" stopIfTrue="1">
      <formula>AND($D63="",$P63&gt;0)</formula>
    </cfRule>
  </conditionalFormatting>
  <conditionalFormatting sqref="P81">
    <cfRule type="expression" dxfId="117" priority="111" stopIfTrue="1">
      <formula>AND($I$81&lt;&gt;"",$P$81="")</formula>
    </cfRule>
  </conditionalFormatting>
  <conditionalFormatting sqref="I81:J81">
    <cfRule type="expression" dxfId="116" priority="110" stopIfTrue="1">
      <formula>AND($P$81&lt;&gt;"",$I$81="")</formula>
    </cfRule>
  </conditionalFormatting>
  <conditionalFormatting sqref="J35">
    <cfRule type="expression" dxfId="115" priority="109" stopIfTrue="1">
      <formula>AND($P35&gt;0,$J35=0)</formula>
    </cfRule>
  </conditionalFormatting>
  <conditionalFormatting sqref="J36">
    <cfRule type="expression" dxfId="114" priority="108" stopIfTrue="1">
      <formula>AND($P36&gt;0,$J36=0)</formula>
    </cfRule>
  </conditionalFormatting>
  <conditionalFormatting sqref="J37">
    <cfRule type="expression" dxfId="113" priority="107" stopIfTrue="1">
      <formula>AND($P37&gt;0,$J37=0)</formula>
    </cfRule>
  </conditionalFormatting>
  <conditionalFormatting sqref="J38">
    <cfRule type="expression" dxfId="112" priority="106" stopIfTrue="1">
      <formula>AND($P38&gt;0,$J38=0)</formula>
    </cfRule>
  </conditionalFormatting>
  <conditionalFormatting sqref="I35">
    <cfRule type="expression" dxfId="111" priority="105" stopIfTrue="1">
      <formula>AND($P35&gt;0,$I35="")</formula>
    </cfRule>
  </conditionalFormatting>
  <conditionalFormatting sqref="I36">
    <cfRule type="expression" dxfId="110" priority="104" stopIfTrue="1">
      <formula>AND($P36&gt;0,$I36="")</formula>
    </cfRule>
  </conditionalFormatting>
  <conditionalFormatting sqref="I37">
    <cfRule type="expression" dxfId="109" priority="103" stopIfTrue="1">
      <formula>AND($P37&gt;0,$I37="")</formula>
    </cfRule>
  </conditionalFormatting>
  <conditionalFormatting sqref="I38">
    <cfRule type="expression" dxfId="108" priority="102" stopIfTrue="1">
      <formula>AND($P38&gt;0,$I38="")</formula>
    </cfRule>
  </conditionalFormatting>
  <conditionalFormatting sqref="H35">
    <cfRule type="expression" dxfId="107" priority="101" stopIfTrue="1">
      <formula>AND(P35&gt;0,$H35="")</formula>
    </cfRule>
  </conditionalFormatting>
  <conditionalFormatting sqref="H36">
    <cfRule type="expression" dxfId="106" priority="100" stopIfTrue="1">
      <formula>AND(P36&gt;0,$H36="")</formula>
    </cfRule>
  </conditionalFormatting>
  <conditionalFormatting sqref="H37">
    <cfRule type="expression" dxfId="105" priority="99" stopIfTrue="1">
      <formula>AND(P37&gt;0,$H37="")</formula>
    </cfRule>
  </conditionalFormatting>
  <conditionalFormatting sqref="H38">
    <cfRule type="expression" dxfId="104" priority="98" stopIfTrue="1">
      <formula>AND(P38&gt;0,$H38="")</formula>
    </cfRule>
  </conditionalFormatting>
  <conditionalFormatting sqref="D35:G38">
    <cfRule type="expression" dxfId="103" priority="97" stopIfTrue="1">
      <formula>AND($P35&gt;0,$D35="")</formula>
    </cfRule>
  </conditionalFormatting>
  <conditionalFormatting sqref="D36:G36">
    <cfRule type="expression" dxfId="102" priority="96" stopIfTrue="1">
      <formula>AND($P36&gt;0,$D36="")</formula>
    </cfRule>
  </conditionalFormatting>
  <conditionalFormatting sqref="D37:G37">
    <cfRule type="expression" dxfId="101" priority="95" stopIfTrue="1">
      <formula>AND($P37&gt;0,$D37="")</formula>
    </cfRule>
  </conditionalFormatting>
  <conditionalFormatting sqref="D38:G38">
    <cfRule type="expression" dxfId="100" priority="94" stopIfTrue="1">
      <formula>AND($P38&gt;0,$D38="")</formula>
    </cfRule>
  </conditionalFormatting>
  <conditionalFormatting sqref="P91">
    <cfRule type="expression" dxfId="99" priority="93" stopIfTrue="1">
      <formula>$P$91&lt;&gt;valTIAlloc</formula>
    </cfRule>
  </conditionalFormatting>
  <conditionalFormatting sqref="J14">
    <cfRule type="expression" dxfId="98" priority="91">
      <formula>AND($P14&gt;0,$J14="")</formula>
    </cfRule>
    <cfRule type="expression" dxfId="97" priority="92">
      <formula>AND(J14="","P17&lt;&gt;")</formula>
    </cfRule>
  </conditionalFormatting>
  <conditionalFormatting sqref="J15:J16">
    <cfRule type="expression" dxfId="96" priority="89">
      <formula>AND($P15&gt;0,$J15="")</formula>
    </cfRule>
    <cfRule type="expression" dxfId="95" priority="90">
      <formula>AND(J15="","P17&lt;&gt;")</formula>
    </cfRule>
  </conditionalFormatting>
  <conditionalFormatting sqref="J20:J25">
    <cfRule type="expression" dxfId="94" priority="87">
      <formula>AND($P20&gt;0,$J20="")</formula>
    </cfRule>
    <cfRule type="expression" dxfId="93" priority="88">
      <formula>AND(J20="","P17&lt;&gt;")</formula>
    </cfRule>
  </conditionalFormatting>
  <conditionalFormatting sqref="J29:J31">
    <cfRule type="expression" dxfId="92" priority="85">
      <formula>AND($P29&gt;0,$J29="")</formula>
    </cfRule>
    <cfRule type="expression" dxfId="91" priority="86">
      <formula>AND(J29="","P17&lt;&gt;")</formula>
    </cfRule>
  </conditionalFormatting>
  <conditionalFormatting sqref="AA14">
    <cfRule type="expression" dxfId="90" priority="84" stopIfTrue="1">
      <formula>AND($P14&gt;0,$I14="")</formula>
    </cfRule>
  </conditionalFormatting>
  <conditionalFormatting sqref="AA14">
    <cfRule type="expression" dxfId="89" priority="83" stopIfTrue="1">
      <formula>AND($P14&gt;0,$I14="")</formula>
    </cfRule>
  </conditionalFormatting>
  <conditionalFormatting sqref="AA15">
    <cfRule type="expression" dxfId="88" priority="82" stopIfTrue="1">
      <formula>AND($P15&gt;0,$I15="")</formula>
    </cfRule>
  </conditionalFormatting>
  <conditionalFormatting sqref="AA15">
    <cfRule type="expression" dxfId="87" priority="81" stopIfTrue="1">
      <formula>AND($P15&gt;0,$I15="")</formula>
    </cfRule>
  </conditionalFormatting>
  <conditionalFormatting sqref="AA16">
    <cfRule type="expression" dxfId="86" priority="80" stopIfTrue="1">
      <formula>AND($P16&gt;0,$I16="")</formula>
    </cfRule>
  </conditionalFormatting>
  <conditionalFormatting sqref="AA16">
    <cfRule type="expression" dxfId="85" priority="79" stopIfTrue="1">
      <formula>AND($P16&gt;0,$I16="")</formula>
    </cfRule>
  </conditionalFormatting>
  <conditionalFormatting sqref="AA20">
    <cfRule type="expression" dxfId="84" priority="78" stopIfTrue="1">
      <formula>AND($P20&gt;0,$I20="")</formula>
    </cfRule>
  </conditionalFormatting>
  <conditionalFormatting sqref="AA20">
    <cfRule type="expression" dxfId="83" priority="77" stopIfTrue="1">
      <formula>AND($P20&gt;0,$I20="")</formula>
    </cfRule>
  </conditionalFormatting>
  <conditionalFormatting sqref="AA21">
    <cfRule type="expression" dxfId="82" priority="76" stopIfTrue="1">
      <formula>AND($P21&gt;0,$I21="")</formula>
    </cfRule>
  </conditionalFormatting>
  <conditionalFormatting sqref="AA21">
    <cfRule type="expression" dxfId="81" priority="75" stopIfTrue="1">
      <formula>AND($P21&gt;0,$I21="")</formula>
    </cfRule>
  </conditionalFormatting>
  <conditionalFormatting sqref="AA22">
    <cfRule type="expression" dxfId="80" priority="74" stopIfTrue="1">
      <formula>AND($P22&gt;0,$I22="")</formula>
    </cfRule>
  </conditionalFormatting>
  <conditionalFormatting sqref="AA22">
    <cfRule type="expression" dxfId="79" priority="73" stopIfTrue="1">
      <formula>AND($P22&gt;0,$I22="")</formula>
    </cfRule>
  </conditionalFormatting>
  <conditionalFormatting sqref="AA22">
    <cfRule type="expression" dxfId="78" priority="72" stopIfTrue="1">
      <formula>AND($P22&gt;0,$I22="")</formula>
    </cfRule>
  </conditionalFormatting>
  <conditionalFormatting sqref="AA22">
    <cfRule type="expression" dxfId="77" priority="71" stopIfTrue="1">
      <formula>AND($P22&gt;0,$I22="")</formula>
    </cfRule>
  </conditionalFormatting>
  <conditionalFormatting sqref="AA23">
    <cfRule type="expression" dxfId="76" priority="70" stopIfTrue="1">
      <formula>AND($P23&gt;0,$I23="")</formula>
    </cfRule>
  </conditionalFormatting>
  <conditionalFormatting sqref="AA23">
    <cfRule type="expression" dxfId="75" priority="69" stopIfTrue="1">
      <formula>AND($P23&gt;0,$I23="")</formula>
    </cfRule>
  </conditionalFormatting>
  <conditionalFormatting sqref="AA24">
    <cfRule type="expression" dxfId="74" priority="68" stopIfTrue="1">
      <formula>AND($P24&gt;0,$I24="")</formula>
    </cfRule>
  </conditionalFormatting>
  <conditionalFormatting sqref="AA24">
    <cfRule type="expression" dxfId="73" priority="67" stopIfTrue="1">
      <formula>AND($P24&gt;0,$I24="")</formula>
    </cfRule>
  </conditionalFormatting>
  <conditionalFormatting sqref="AA25">
    <cfRule type="expression" dxfId="72" priority="66" stopIfTrue="1">
      <formula>AND($P25&gt;0,$I25="")</formula>
    </cfRule>
  </conditionalFormatting>
  <conditionalFormatting sqref="AA25">
    <cfRule type="expression" dxfId="71" priority="65" stopIfTrue="1">
      <formula>AND($P25&gt;0,$I25="")</formula>
    </cfRule>
  </conditionalFormatting>
  <conditionalFormatting sqref="AA29">
    <cfRule type="expression" dxfId="70" priority="64" stopIfTrue="1">
      <formula>AND($P29&gt;0,$I29="")</formula>
    </cfRule>
  </conditionalFormatting>
  <conditionalFormatting sqref="AA29">
    <cfRule type="expression" dxfId="69" priority="63" stopIfTrue="1">
      <formula>AND($P29&gt;0,$I29="")</formula>
    </cfRule>
  </conditionalFormatting>
  <conditionalFormatting sqref="AA30">
    <cfRule type="expression" dxfId="68" priority="62" stopIfTrue="1">
      <formula>AND($P30&gt;0,$I30="")</formula>
    </cfRule>
  </conditionalFormatting>
  <conditionalFormatting sqref="AA30">
    <cfRule type="expression" dxfId="67" priority="61" stopIfTrue="1">
      <formula>AND($P30&gt;0,$I30="")</formula>
    </cfRule>
  </conditionalFormatting>
  <conditionalFormatting sqref="AA31">
    <cfRule type="expression" dxfId="66" priority="60" stopIfTrue="1">
      <formula>AND($P31&gt;0,$I31="")</formula>
    </cfRule>
  </conditionalFormatting>
  <conditionalFormatting sqref="AA31">
    <cfRule type="expression" dxfId="65" priority="59" stopIfTrue="1">
      <formula>AND($P31&gt;0,$I31="")</formula>
    </cfRule>
  </conditionalFormatting>
  <conditionalFormatting sqref="AA35">
    <cfRule type="expression" dxfId="64" priority="58" stopIfTrue="1">
      <formula>AND($P35&gt;0,$I35="")</formula>
    </cfRule>
  </conditionalFormatting>
  <conditionalFormatting sqref="AA35">
    <cfRule type="expression" dxfId="63" priority="57" stopIfTrue="1">
      <formula>AND($P35&gt;0,$I35="")</formula>
    </cfRule>
  </conditionalFormatting>
  <conditionalFormatting sqref="AA36">
    <cfRule type="expression" dxfId="62" priority="56" stopIfTrue="1">
      <formula>AND($P36&gt;0,$I36="")</formula>
    </cfRule>
  </conditionalFormatting>
  <conditionalFormatting sqref="AA36">
    <cfRule type="expression" dxfId="61" priority="55" stopIfTrue="1">
      <formula>AND($P36&gt;0,$I36="")</formula>
    </cfRule>
  </conditionalFormatting>
  <conditionalFormatting sqref="AA37">
    <cfRule type="expression" dxfId="60" priority="54" stopIfTrue="1">
      <formula>AND($P37&gt;0,$I37="")</formula>
    </cfRule>
  </conditionalFormatting>
  <conditionalFormatting sqref="AA37">
    <cfRule type="expression" dxfId="59" priority="53" stopIfTrue="1">
      <formula>AND($P37&gt;0,$I37="")</formula>
    </cfRule>
  </conditionalFormatting>
  <conditionalFormatting sqref="AA38">
    <cfRule type="expression" dxfId="58" priority="52" stopIfTrue="1">
      <formula>AND($P38&gt;0,$I38="")</formula>
    </cfRule>
  </conditionalFormatting>
  <conditionalFormatting sqref="AA38">
    <cfRule type="expression" dxfId="57" priority="51" stopIfTrue="1">
      <formula>AND($P38&gt;0,$I38="")</formula>
    </cfRule>
  </conditionalFormatting>
  <conditionalFormatting sqref="AA42">
    <cfRule type="expression" dxfId="56" priority="50" stopIfTrue="1">
      <formula>AND($P42&gt;0,$I42="")</formula>
    </cfRule>
  </conditionalFormatting>
  <conditionalFormatting sqref="AA42">
    <cfRule type="expression" dxfId="55" priority="49" stopIfTrue="1">
      <formula>AND($P42&gt;0,$I42="")</formula>
    </cfRule>
  </conditionalFormatting>
  <conditionalFormatting sqref="AA43">
    <cfRule type="expression" dxfId="54" priority="48" stopIfTrue="1">
      <formula>AND($P43&gt;0,$I43="")</formula>
    </cfRule>
  </conditionalFormatting>
  <conditionalFormatting sqref="AA43">
    <cfRule type="expression" dxfId="53" priority="47" stopIfTrue="1">
      <formula>AND($P43&gt;0,$I43="")</formula>
    </cfRule>
  </conditionalFormatting>
  <conditionalFormatting sqref="AA44">
    <cfRule type="expression" dxfId="52" priority="46" stopIfTrue="1">
      <formula>AND($P44&gt;0,$I44="")</formula>
    </cfRule>
  </conditionalFormatting>
  <conditionalFormatting sqref="AA44">
    <cfRule type="expression" dxfId="51" priority="45" stopIfTrue="1">
      <formula>AND($P44&gt;0,$I44="")</formula>
    </cfRule>
  </conditionalFormatting>
  <conditionalFormatting sqref="AA45">
    <cfRule type="expression" dxfId="50" priority="44" stopIfTrue="1">
      <formula>AND($P45&gt;0,$I45="")</formula>
    </cfRule>
  </conditionalFormatting>
  <conditionalFormatting sqref="AA45">
    <cfRule type="expression" dxfId="49" priority="43" stopIfTrue="1">
      <formula>AND($P45&gt;0,$I45="")</formula>
    </cfRule>
  </conditionalFormatting>
  <conditionalFormatting sqref="AA46">
    <cfRule type="expression" dxfId="48" priority="42" stopIfTrue="1">
      <formula>AND($P46&gt;0,$I46="")</formula>
    </cfRule>
  </conditionalFormatting>
  <conditionalFormatting sqref="AA46">
    <cfRule type="expression" dxfId="47" priority="41" stopIfTrue="1">
      <formula>AND($P46&gt;0,$I46="")</formula>
    </cfRule>
  </conditionalFormatting>
  <conditionalFormatting sqref="AA51">
    <cfRule type="expression" dxfId="46" priority="40" stopIfTrue="1">
      <formula>AND($P51&gt;0,$I51="")</formula>
    </cfRule>
  </conditionalFormatting>
  <conditionalFormatting sqref="AA51">
    <cfRule type="expression" dxfId="45" priority="39" stopIfTrue="1">
      <formula>AND($P51&gt;0,$I51="")</formula>
    </cfRule>
  </conditionalFormatting>
  <conditionalFormatting sqref="AA52">
    <cfRule type="expression" dxfId="44" priority="38" stopIfTrue="1">
      <formula>AND($P52&gt;0,$I52="")</formula>
    </cfRule>
  </conditionalFormatting>
  <conditionalFormatting sqref="AA52">
    <cfRule type="expression" dxfId="43" priority="37" stopIfTrue="1">
      <formula>AND($P52&gt;0,$I52="")</formula>
    </cfRule>
  </conditionalFormatting>
  <conditionalFormatting sqref="AA53">
    <cfRule type="expression" dxfId="42" priority="36" stopIfTrue="1">
      <formula>AND($P53&gt;0,$I53="")</formula>
    </cfRule>
  </conditionalFormatting>
  <conditionalFormatting sqref="AA53">
    <cfRule type="expression" dxfId="41" priority="35" stopIfTrue="1">
      <formula>AND($P53&gt;0,$I53="")</formula>
    </cfRule>
  </conditionalFormatting>
  <conditionalFormatting sqref="AA54">
    <cfRule type="expression" dxfId="40" priority="34" stopIfTrue="1">
      <formula>AND($P54&gt;0,$I54="")</formula>
    </cfRule>
  </conditionalFormatting>
  <conditionalFormatting sqref="AA54">
    <cfRule type="expression" dxfId="39" priority="33" stopIfTrue="1">
      <formula>AND($P54&gt;0,$I54="")</formula>
    </cfRule>
  </conditionalFormatting>
  <conditionalFormatting sqref="AA55">
    <cfRule type="expression" dxfId="38" priority="32" stopIfTrue="1">
      <formula>AND($P55&gt;0,$I55="")</formula>
    </cfRule>
  </conditionalFormatting>
  <conditionalFormatting sqref="AA55">
    <cfRule type="expression" dxfId="37" priority="31" stopIfTrue="1">
      <formula>AND($P55&gt;0,$I55="")</formula>
    </cfRule>
  </conditionalFormatting>
  <conditionalFormatting sqref="AA56">
    <cfRule type="expression" dxfId="36" priority="30" stopIfTrue="1">
      <formula>AND($P56&gt;0,$I56="")</formula>
    </cfRule>
  </conditionalFormatting>
  <conditionalFormatting sqref="AA56">
    <cfRule type="expression" dxfId="35" priority="29" stopIfTrue="1">
      <formula>AND($P56&gt;0,$I56="")</formula>
    </cfRule>
  </conditionalFormatting>
  <conditionalFormatting sqref="AA60">
    <cfRule type="expression" dxfId="34" priority="28" stopIfTrue="1">
      <formula>AND($P60&gt;0,$I60="")</formula>
    </cfRule>
  </conditionalFormatting>
  <conditionalFormatting sqref="AA60">
    <cfRule type="expression" dxfId="33" priority="27" stopIfTrue="1">
      <formula>AND($P60&gt;0,$I60="")</formula>
    </cfRule>
  </conditionalFormatting>
  <conditionalFormatting sqref="AA62">
    <cfRule type="expression" dxfId="32" priority="26" stopIfTrue="1">
      <formula>AND($P62&gt;0,$I62="")</formula>
    </cfRule>
  </conditionalFormatting>
  <conditionalFormatting sqref="AA62">
    <cfRule type="expression" dxfId="31" priority="25" stopIfTrue="1">
      <formula>AND($P62&gt;0,$I62="")</formula>
    </cfRule>
  </conditionalFormatting>
  <conditionalFormatting sqref="AA63">
    <cfRule type="expression" dxfId="30" priority="24" stopIfTrue="1">
      <formula>AND($P63&gt;0,$I63="")</formula>
    </cfRule>
  </conditionalFormatting>
  <conditionalFormatting sqref="AA63">
    <cfRule type="expression" dxfId="29" priority="23" stopIfTrue="1">
      <formula>AND($P63&gt;0,$I63="")</formula>
    </cfRule>
  </conditionalFormatting>
  <conditionalFormatting sqref="AA67">
    <cfRule type="expression" dxfId="28" priority="22" stopIfTrue="1">
      <formula>AND($P67&gt;0,$I67="")</formula>
    </cfRule>
  </conditionalFormatting>
  <conditionalFormatting sqref="AA67">
    <cfRule type="expression" dxfId="27" priority="21" stopIfTrue="1">
      <formula>AND($P67&gt;0,$I67="")</formula>
    </cfRule>
  </conditionalFormatting>
  <conditionalFormatting sqref="AA68">
    <cfRule type="expression" dxfId="26" priority="20" stopIfTrue="1">
      <formula>AND($P68&gt;0,$I68="")</formula>
    </cfRule>
  </conditionalFormatting>
  <conditionalFormatting sqref="AA68">
    <cfRule type="expression" dxfId="25" priority="19" stopIfTrue="1">
      <formula>AND($P68&gt;0,$I68="")</formula>
    </cfRule>
  </conditionalFormatting>
  <conditionalFormatting sqref="AA69">
    <cfRule type="expression" dxfId="24" priority="18" stopIfTrue="1">
      <formula>AND($P69&gt;0,$I69="")</formula>
    </cfRule>
  </conditionalFormatting>
  <conditionalFormatting sqref="AA69">
    <cfRule type="expression" dxfId="23" priority="17" stopIfTrue="1">
      <formula>AND($P69&gt;0,$I69="")</formula>
    </cfRule>
  </conditionalFormatting>
  <conditionalFormatting sqref="AA70">
    <cfRule type="expression" dxfId="22" priority="16" stopIfTrue="1">
      <formula>AND($P70&gt;0,$I70="")</formula>
    </cfRule>
  </conditionalFormatting>
  <conditionalFormatting sqref="AA70">
    <cfRule type="expression" dxfId="21" priority="15" stopIfTrue="1">
      <formula>AND($P70&gt;0,$I70="")</formula>
    </cfRule>
  </conditionalFormatting>
  <conditionalFormatting sqref="AA74">
    <cfRule type="expression" dxfId="20" priority="14" stopIfTrue="1">
      <formula>AND($P74&gt;0,$I74="")</formula>
    </cfRule>
  </conditionalFormatting>
  <conditionalFormatting sqref="AA74">
    <cfRule type="expression" dxfId="19" priority="13" stopIfTrue="1">
      <formula>AND($P74&gt;0,$I74="")</formula>
    </cfRule>
  </conditionalFormatting>
  <conditionalFormatting sqref="AA75">
    <cfRule type="expression" dxfId="18" priority="12" stopIfTrue="1">
      <formula>AND($P75&gt;0,$I75="")</formula>
    </cfRule>
  </conditionalFormatting>
  <conditionalFormatting sqref="AA75">
    <cfRule type="expression" dxfId="17" priority="11" stopIfTrue="1">
      <formula>AND($P75&gt;0,$I75="")</formula>
    </cfRule>
  </conditionalFormatting>
  <conditionalFormatting sqref="AA76">
    <cfRule type="expression" dxfId="16" priority="10" stopIfTrue="1">
      <formula>AND($P76&gt;0,$I76="")</formula>
    </cfRule>
  </conditionalFormatting>
  <conditionalFormatting sqref="AA76">
    <cfRule type="expression" dxfId="15" priority="9" stopIfTrue="1">
      <formula>AND($P76&gt;0,$I76="")</formula>
    </cfRule>
  </conditionalFormatting>
  <conditionalFormatting sqref="AA77">
    <cfRule type="expression" dxfId="14" priority="8" stopIfTrue="1">
      <formula>AND($P77&gt;0,$I77="")</formula>
    </cfRule>
  </conditionalFormatting>
  <conditionalFormatting sqref="AA77">
    <cfRule type="expression" dxfId="13" priority="7" stopIfTrue="1">
      <formula>AND($P77&gt;0,$I77="")</formula>
    </cfRule>
  </conditionalFormatting>
  <conditionalFormatting sqref="AA81">
    <cfRule type="expression" dxfId="12" priority="6" stopIfTrue="1">
      <formula>AND($P81&gt;0,$I81="")</formula>
    </cfRule>
  </conditionalFormatting>
  <conditionalFormatting sqref="AA81">
    <cfRule type="expression" dxfId="11" priority="5" stopIfTrue="1">
      <formula>AND($P81&gt;0,$I81="")</formula>
    </cfRule>
  </conditionalFormatting>
  <conditionalFormatting sqref="AA86">
    <cfRule type="expression" dxfId="10" priority="4" stopIfTrue="1">
      <formula>AND($P86&gt;0,$I86="")</formula>
    </cfRule>
  </conditionalFormatting>
  <conditionalFormatting sqref="AA86">
    <cfRule type="expression" dxfId="9" priority="3" stopIfTrue="1">
      <formula>AND($P86&gt;0,$I86="")</formula>
    </cfRule>
  </conditionalFormatting>
  <conditionalFormatting sqref="AA87">
    <cfRule type="expression" dxfId="8" priority="2" stopIfTrue="1">
      <formula>AND($P87&gt;0,$I87="")</formula>
    </cfRule>
  </conditionalFormatting>
  <conditionalFormatting sqref="AA87">
    <cfRule type="expression" dxfId="7" priority="1" stopIfTrue="1">
      <formula>AND($P87&gt;0,$I87="")</formula>
    </cfRule>
  </conditionalFormatting>
  <dataValidations count="15">
    <dataValidation type="list" allowBlank="1" showInputMessage="1" showErrorMessage="1" sqref="R8:S8" xr:uid="{7DBF9035-3C0E-4981-926E-713C81DD63EC}">
      <formula1>"Yes"</formula1>
    </dataValidation>
    <dataValidation type="list" allowBlank="1" showInputMessage="1" showErrorMessage="1" sqref="D35:G38" xr:uid="{DAB30BE0-669A-46EE-8004-B7B758C67A1F}">
      <formula1>lstLn4</formula1>
    </dataValidation>
    <dataValidation allowBlank="1" showErrorMessage="1" error="Please enter a numeric value." prompt="IMPORTANT - if you are contributing to MTRS you must click the MTRS box - 9% will be calculated automatically_x000a_" sqref="P26" xr:uid="{FBA5AB19-83C5-422B-BE05-62C228BC262F}"/>
    <dataValidation type="list" allowBlank="1" showInputMessage="1" showErrorMessage="1" sqref="D29:G31" xr:uid="{A970BCA8-1FFE-487A-A949-EC076682F791}">
      <formula1>lstLn3</formula1>
    </dataValidation>
    <dataValidation type="list" allowBlank="1" showInputMessage="1" showErrorMessage="1" sqref="D20:G25" xr:uid="{51DC9700-EE15-4A89-BFAD-B570FB305626}">
      <formula1>lstLn2</formula1>
    </dataValidation>
    <dataValidation type="list" allowBlank="1" showInputMessage="1" showErrorMessage="1" sqref="D14:G16" xr:uid="{44F06DD4-0F71-4B44-9583-42F8320B0EF2}">
      <formula1>lstLn1</formula1>
    </dataValidation>
    <dataValidation type="list" allowBlank="1" showInputMessage="1" showErrorMessage="1" sqref="D86:J87" xr:uid="{A22E305A-9196-4D2F-9DF6-FE6C20934A3D}">
      <formula1>Line_11</formula1>
    </dataValidation>
    <dataValidation type="list" allowBlank="1" showInputMessage="1" showErrorMessage="1" sqref="D67:J70" xr:uid="{C5206E67-6469-402A-891A-CED0C6CB749C}">
      <formula1>Line8Travel</formula1>
    </dataValidation>
    <dataValidation type="list" allowBlank="1" showInputMessage="1" showErrorMessage="1" sqref="D74:J77" xr:uid="{DABE6B6B-82AB-41A7-9FA9-F37495AD1CAD}">
      <formula1>Line9OtherCosts</formula1>
    </dataValidation>
    <dataValidation type="list" allowBlank="1" showInputMessage="1" showErrorMessage="1" sqref="J51:J56 J35:J38" xr:uid="{EFD97514-55C7-458D-853E-7479EB62CB73}">
      <formula1>",per hour, per day, flat"</formula1>
    </dataValidation>
    <dataValidation type="list" allowBlank="1" showInputMessage="1" showErrorMessage="1" sqref="D60:J63" xr:uid="{3997B52B-47FF-4108-BF45-3931EA7737C8}">
      <formula1>lstLn7</formula1>
    </dataValidation>
    <dataValidation type="list" allowBlank="1" showInputMessage="1" showErrorMessage="1" sqref="D51:G56" xr:uid="{33470A8D-60CF-48B0-9833-207A2BC2B7EC}">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8691F06-9E06-437C-89EE-32135177BAE4}">
      <formula1>0</formula1>
      <formula2>10000000</formula2>
    </dataValidation>
    <dataValidation type="whole" allowBlank="1" showInputMessage="1" showErrorMessage="1" error="Please enter a numeric value." sqref="P35:Q39 P29:Q31" xr:uid="{C28A6903-9CE5-4918-8405-AB2910A41C78}">
      <formula1>0</formula1>
      <formula2>10000000</formula2>
    </dataValidation>
    <dataValidation allowBlank="1" showErrorMessage="1" prompt="_x000a_" sqref="P43:P47 Q41:Q47" xr:uid="{06E33B9C-98F4-4B83-B832-50F13738DB17}"/>
  </dataValidations>
  <hyperlinks>
    <hyperlink ref="S1:X1" location="'Table of Contents'!A1" tooltip="Back to Table of Contents" display="Back to Table of Contents" xr:uid="{D1FF76D3-2113-4231-BB2C-4D1C74567AC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71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71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71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71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71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71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71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71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71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71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71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71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71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71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71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ED18-3737-465F-91A7-DCE37BDEDAD0}">
  <sheetPr>
    <tabColor theme="7" tint="0.59999389629810485"/>
  </sheetPr>
  <dimension ref="A1:J17"/>
  <sheetViews>
    <sheetView zoomScale="70" zoomScaleNormal="70" workbookViewId="0">
      <selection activeCell="G3" sqref="G3"/>
    </sheetView>
  </sheetViews>
  <sheetFormatPr defaultRowHeight="15" x14ac:dyDescent="0.25"/>
  <cols>
    <col min="1" max="1" width="41.140625" customWidth="1"/>
    <col min="2" max="2" width="21.85546875" customWidth="1"/>
    <col min="3" max="3" width="25.7109375" customWidth="1"/>
    <col min="4" max="4" width="26.5703125" customWidth="1"/>
    <col min="5" max="5" width="21.28515625" customWidth="1"/>
    <col min="6" max="7" width="22.85546875" customWidth="1"/>
    <col min="8" max="8" width="8.85546875" bestFit="1" customWidth="1"/>
  </cols>
  <sheetData>
    <row r="1" spans="1:10" x14ac:dyDescent="0.25">
      <c r="A1" t="s">
        <v>54</v>
      </c>
      <c r="B1" t="s">
        <v>55</v>
      </c>
      <c r="C1" t="s">
        <v>56</v>
      </c>
      <c r="D1" t="s">
        <v>57</v>
      </c>
      <c r="E1" t="s">
        <v>58</v>
      </c>
      <c r="F1" t="s">
        <v>59</v>
      </c>
      <c r="G1" t="s">
        <v>60</v>
      </c>
      <c r="H1" t="s">
        <v>61</v>
      </c>
      <c r="I1" t="s">
        <v>65</v>
      </c>
    </row>
    <row r="2" spans="1:10" x14ac:dyDescent="0.25">
      <c r="A2" t="s">
        <v>67</v>
      </c>
      <c r="B2" s="260">
        <v>5000</v>
      </c>
      <c r="C2" s="164">
        <v>40000</v>
      </c>
      <c r="D2" s="166">
        <v>20000</v>
      </c>
      <c r="E2" s="166">
        <v>55000</v>
      </c>
      <c r="F2" s="166">
        <v>15000</v>
      </c>
      <c r="G2" s="166">
        <v>5000</v>
      </c>
      <c r="H2" s="166">
        <v>5000</v>
      </c>
      <c r="I2" s="166">
        <v>5000</v>
      </c>
      <c r="J2" s="259"/>
    </row>
    <row r="3" spans="1:10" x14ac:dyDescent="0.25">
      <c r="A3" t="s">
        <v>68</v>
      </c>
      <c r="B3" s="260">
        <v>5000</v>
      </c>
      <c r="C3" s="165">
        <v>40000</v>
      </c>
      <c r="D3" s="164">
        <v>20000</v>
      </c>
      <c r="E3" s="164">
        <v>89000</v>
      </c>
      <c r="F3" s="164">
        <v>15000</v>
      </c>
      <c r="G3" s="164">
        <v>0</v>
      </c>
      <c r="H3" s="164">
        <v>5000</v>
      </c>
      <c r="I3" s="164">
        <v>5000</v>
      </c>
      <c r="J3" s="259"/>
    </row>
    <row r="4" spans="1:10" x14ac:dyDescent="0.25">
      <c r="A4" t="s">
        <v>69</v>
      </c>
      <c r="B4" s="260">
        <v>5000</v>
      </c>
      <c r="C4" s="164">
        <v>40000</v>
      </c>
      <c r="D4" s="164">
        <v>20000</v>
      </c>
      <c r="E4" s="164">
        <v>118000</v>
      </c>
      <c r="F4" s="164">
        <v>15000</v>
      </c>
      <c r="G4" s="164">
        <v>13000</v>
      </c>
      <c r="H4" s="164">
        <v>5000</v>
      </c>
      <c r="I4" s="164">
        <v>5000</v>
      </c>
      <c r="J4" s="259"/>
    </row>
    <row r="8" spans="1:10" ht="15.75" thickBot="1" x14ac:dyDescent="0.3">
      <c r="A8" s="167"/>
      <c r="B8" s="1"/>
    </row>
    <row r="9" spans="1:10" ht="15.75" thickBot="1" x14ac:dyDescent="0.3">
      <c r="A9" s="168"/>
      <c r="B9" s="1"/>
    </row>
    <row r="10" spans="1:10" ht="15.75" thickBot="1" x14ac:dyDescent="0.3">
      <c r="A10" s="168"/>
      <c r="B10" s="1"/>
    </row>
    <row r="11" spans="1:10" ht="15.75" thickBot="1" x14ac:dyDescent="0.3">
      <c r="A11" s="168"/>
      <c r="B11" s="1"/>
    </row>
    <row r="12" spans="1:10" ht="15.75" thickBot="1" x14ac:dyDescent="0.3">
      <c r="A12" s="168"/>
      <c r="B12" s="1"/>
    </row>
    <row r="13" spans="1:10" ht="15.75" thickBot="1" x14ac:dyDescent="0.3">
      <c r="A13" s="168"/>
      <c r="B13" s="1"/>
    </row>
    <row r="14" spans="1:10" ht="15.75" thickBot="1" x14ac:dyDescent="0.3">
      <c r="A14" s="168"/>
      <c r="B14" s="1"/>
    </row>
    <row r="15" spans="1:10" ht="15.75" thickBot="1" x14ac:dyDescent="0.3">
      <c r="A15" s="168"/>
      <c r="B15" s="1"/>
    </row>
    <row r="16" spans="1:10" ht="15.75" thickBot="1" x14ac:dyDescent="0.3">
      <c r="A16" s="169"/>
      <c r="B16" s="1"/>
    </row>
    <row r="17" spans="1:2" x14ac:dyDescent="0.25">
      <c r="A17" s="170"/>
      <c r="B17" s="1"/>
    </row>
  </sheetData>
  <phoneticPr fontId="29"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45AB7F-B6E3-45BC-AD25-CDBF45478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2D4B24-D6B2-4A24-9F74-951FA21DCE5D}">
  <ds:schemaRefs>
    <ds:schemaRef ds:uri="http://schemas.microsoft.com/sharepoint/v3/contenttype/forms"/>
  </ds:schemaRefs>
</ds:datastoreItem>
</file>

<file path=customXml/itemProps3.xml><?xml version="1.0" encoding="utf-8"?>
<ds:datastoreItem xmlns:ds="http://schemas.openxmlformats.org/officeDocument/2006/customXml" ds:itemID="{A3553E1F-EC27-4281-80B4-DEEFC706C1A1}">
  <ds:schemaRefs>
    <ds:schemaRef ds:uri="9324d023-3849-46fe-9182-6ce950756bea"/>
    <ds:schemaRef ds:uri="http://schemas.microsoft.com/office/2006/documentManagement/types"/>
    <ds:schemaRef ds:uri="http://schemas.microsoft.com/office/2006/metadata/properties"/>
    <ds:schemaRef ds:uri="http://schemas.openxmlformats.org/package/2006/metadata/core-properties"/>
    <ds:schemaRef ds:uri="14c63040-5e06-4c4a-8b07-ca5832d9b241"/>
    <ds:schemaRef ds:uri="http://purl.org/dc/term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Instructions</vt:lpstr>
      <vt:lpstr>PreK Calc</vt:lpstr>
      <vt:lpstr>FY24 Budget</vt:lpstr>
      <vt:lpstr>FY25 Part 1 Budget</vt:lpstr>
      <vt:lpstr>Notes</vt:lpstr>
      <vt:lpstr>'FY24 Budget'!Print_Area</vt:lpstr>
      <vt:lpstr>'FY25 Part 1 Budget'!Print_Area</vt:lpstr>
      <vt:lpstr>'FY24 Budget'!Print_Titles</vt:lpstr>
      <vt:lpstr>'FY25 Part 1 Budget'!Print_Titles</vt:lpstr>
      <vt:lpstr>'FY24 Budget'!valTILn1</vt:lpstr>
      <vt:lpstr>'FY25 Part 1 Budget'!valTILn1</vt:lpstr>
      <vt:lpstr>'FY24 Budget'!valTILn10</vt:lpstr>
      <vt:lpstr>'FY25 Part 1 Budget'!valTILn10</vt:lpstr>
      <vt:lpstr>'FY24 Budget'!valTILn11</vt:lpstr>
      <vt:lpstr>'FY25 Part 1 Budget'!valTILn11</vt:lpstr>
      <vt:lpstr>'FY24 Budget'!valTILn2</vt:lpstr>
      <vt:lpstr>'FY25 Part 1 Budget'!valTILn2</vt:lpstr>
      <vt:lpstr>'FY24 Budget'!valTILn3</vt:lpstr>
      <vt:lpstr>'FY25 Part 1 Budget'!valTILn3</vt:lpstr>
      <vt:lpstr>'FY24 Budget'!valTILn4</vt:lpstr>
      <vt:lpstr>'FY25 Part 1 Budget'!valTILn4</vt:lpstr>
      <vt:lpstr>'FY24 Budget'!valTILn5a</vt:lpstr>
      <vt:lpstr>'FY25 Part 1 Budget'!valTILn5a</vt:lpstr>
      <vt:lpstr>'FY24 Budget'!valTILn5b</vt:lpstr>
      <vt:lpstr>'FY25 Part 1 Budget'!valTILn5b</vt:lpstr>
      <vt:lpstr>'FY24 Budget'!valTILn6</vt:lpstr>
      <vt:lpstr>'FY25 Part 1 Budget'!valTILn6</vt:lpstr>
      <vt:lpstr>'FY24 Budget'!valTILn7</vt:lpstr>
      <vt:lpstr>'FY25 Part 1 Budget'!valTILn7</vt:lpstr>
      <vt:lpstr>'FY24 Budget'!valTILn8</vt:lpstr>
      <vt:lpstr>'FY25 Part 1 Budget'!valTILn8</vt:lpstr>
      <vt:lpstr>'FY24 Budget'!valTILn9</vt:lpstr>
      <vt:lpstr>'FY25 Part 1 Budget'!valTILn9</vt:lpstr>
      <vt:lpstr>'FY24 Budget'!valTITot</vt:lpstr>
      <vt:lpstr>'FY25 Part 1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and FY25 FC508 Cohort 2 Continuation Part III</dc:title>
  <dc:subject/>
  <dc:creator>DESE</dc:creator>
  <cp:keywords/>
  <dc:description/>
  <cp:lastModifiedBy>Zou, Dong (EOE)</cp:lastModifiedBy>
  <cp:revision/>
  <dcterms:created xsi:type="dcterms:W3CDTF">2022-03-24T18:07:50Z</dcterms:created>
  <dcterms:modified xsi:type="dcterms:W3CDTF">2023-05-24T19:32:55Z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2023 12:00AM</vt:lpwstr>
  </property>
</Properties>
</file>