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dzou\Desktop\2023-10\SCTASK0448520\"/>
    </mc:Choice>
  </mc:AlternateContent>
  <xr:revisionPtr revIDLastSave="0" documentId="13_ncr:1_{899259C5-B0BC-4AA4-9E1B-31F4D80CEB5A}" xr6:coauthVersionLast="47" xr6:coauthVersionMax="47" xr10:uidLastSave="{00000000-0000-0000-0000-000000000000}"/>
  <bookViews>
    <workbookView xWindow="-35235" yWindow="2280" windowWidth="27840" windowHeight="1920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<sst xmlns="http://schemas.openxmlformats.org/spreadsheetml/2006/main" count="24223" uniqueCount="6594">
  <si>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</si>
  <si>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</si>
  <si>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</si>
  <si>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</si>
  <si>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</si>
  <si>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</si>
  <si>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</si>
  <si>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</si>
  <si>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</si>
  <si>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</si>
  <si>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</si>
  <si>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</si>
  <si>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</si>
  <si>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</si>
  <si>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</si>
  <si>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</si>
  <si>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</si>
  <si>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</si>
  <si>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</si>
  <si>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</si>
  <si>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</si>
  <si>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</si>
  <si>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</si>
  <si>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</si>
  <si>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</si>
  <si>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</si>
  <si>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</si>
  <si>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</si>
  <si>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</si>
  <si>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</si>
  <si>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</si>
  <si>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</si>
  <si>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</si>
  <si>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</si>
  <si>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</si>
  <si>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</si>
  <si>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</si>
  <si>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</si>
  <si>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</si>
  <si>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</si>
  <si>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</si>
  <si>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</si>
  <si>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</si>
  <si>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</si>
  <si>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</si>
  <si>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</si>
  <si>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</si>
  <si>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</si>
  <si>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</si>
  <si>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</si>
  <si>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</si>
  <si>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</si>
  <si>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</si>
  <si>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</si>
  <si>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</si>
  <si>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</si>
  <si>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</si>
  <si>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</si>
  <si>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</si>
  <si>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</si>
  <si>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</si>
  <si>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</si>
  <si>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</si>
  <si>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</si>
  <si>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</si>
  <si>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</si>
  <si>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</si>
  <si>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</si>
  <si>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</si>
  <si>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</si>
  <si>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</si>
  <si>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</si>
  <si>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</si>
  <si>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</si>
  <si>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</si>
  <si>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</si>
  <si>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</si>
  <si>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</si>
  <si>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</si>
  <si>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</si>
  <si>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</si>
  <si>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</si>
  <si>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</si>
  <si>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</si>
  <si>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</si>
  <si>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</si>
  <si>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</si>
  <si>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</si>
  <si>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</si>
  <si>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</si>
  <si>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</si>
  <si>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</si>
  <si>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</si>
  <si>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</si>
  <si>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</si>
  <si>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</si>
  <si>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</si>
  <si>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</si>
  <si>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</si>
  <si>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</si>
  <si>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</si>
  <si>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</si>
  <si>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</si>
  <si>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</si>
  <si>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</si>
  <si>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</si>
  <si>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</si>
  <si>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</si>
  <si>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</si>
  <si>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</si>
  <si>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</si>
  <si>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</si>
  <si>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</si>
  <si>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</si>
  <si>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</si>
  <si>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</si>
  <si>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</si>
  <si>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</si>
  <si>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</si>
  <si>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</si>
  <si>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</si>
  <si>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</si>
  <si>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</si>
  <si>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</si>
  <si>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</si>
  <si>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</si>
  <si>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</si>
  <si>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</si>
  <si>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</si>
  <si>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</si>
  <si>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</si>
  <si>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</si>
  <si>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</si>
  <si>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</si>
  <si>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</si>
  <si>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</si>
  <si>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</si>
  <si>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</si>
  <si>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</si>
  <si>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</si>
  <si>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</si>
  <si>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</si>
  <si>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</si>
  <si>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</si>
  <si>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</si>
  <si>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</si>
  <si>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</si>
  <si>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</si>
  <si>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</si>
  <si>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</si>
  <si>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</si>
  <si>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</si>
  <si>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</si>
  <si>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</si>
  <si>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</si>
  <si>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</si>
  <si>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</si>
  <si>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</si>
  <si>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</si>
  <si>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</si>
  <si>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</si>
  <si>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</si>
  <si>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</si>
  <si>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</si>
  <si>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</si>
  <si>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</si>
  <si>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</si>
  <si>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</si>
  <si>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</si>
  <si>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</si>
  <si>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</si>
  <si>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</si>
  <si>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</si>
  <si>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</si>
  <si>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</si>
  <si>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</si>
  <si>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</si>
  <si>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</si>
  <si>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</si>
  <si>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</si>
  <si>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</si>
  <si>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</si>
  <si>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</si>
  <si>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</si>
  <si>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</si>
  <si>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</si>
  <si>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</si>
  <si>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</si>
  <si>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</si>
  <si>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</si>
  <si>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</si>
  <si>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</si>
  <si>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</si>
  <si>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</si>
  <si>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</si>
  <si>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</si>
  <si>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</si>
  <si>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</si>
  <si>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</si>
  <si>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</si>
  <si>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</si>
  <si>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</si>
  <si>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</si>
  <si>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</si>
  <si>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</si>
  <si>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</si>
  <si>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</si>
  <si>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</si>
  <si>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</si>
  <si>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</si>
  <si>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</si>
  <si>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</si>
  <si>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</si>
  <si>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</si>
  <si>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</si>
  <si>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</si>
  <si>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</si>
  <si>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</si>
  <si>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</si>
  <si>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</si>
  <si>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</si>
  <si>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</si>
  <si>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</si>
  <si>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</si>
  <si>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</si>
  <si>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</si>
  <si>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</si>
  <si>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</si>
  <si>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</si>
  <si>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</si>
  <si>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</si>
  <si>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</si>
  <si>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</si>
  <si>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</si>
  <si>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</si>
  <si>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</si>
  <si>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</si>
  <si>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</si>
  <si>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</si>
  <si>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</si>
  <si>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</si>
  <si>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</si>
  <si>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</si>
  <si>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</si>
  <si>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</si>
  <si>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</si>
  <si>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</si>
  <si>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</si>
  <si>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</si>
  <si>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</si>
  <si>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</si>
  <si>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</si>
  <si>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</si>
  <si>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</si>
  <si>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</si>
  <si>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</si>
  <si>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</si>
  <si>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</si>
  <si>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</si>
  <si>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</si>
  <si>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</si>
  <si>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</si>
  <si>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</si>
  <si>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</si>
  <si>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</si>
  <si>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</si>
  <si>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</si>
  <si>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</si>
  <si>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</si>
  <si>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</si>
  <si>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</si>
  <si>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</si>
  <si>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</si>
  <si>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</si>
  <si>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</si>
  <si>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</si>
  <si>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</si>
  <si>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</si>
  <si>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</si>
  <si>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</si>
  <si>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</si>
  <si>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</si>
  <si>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</si>
  <si>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</si>
  <si>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</si>
  <si>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</si>
  <si>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</si>
  <si>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</si>
  <si>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</si>
  <si>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</si>
  <si>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</si>
  <si>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</si>
  <si>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</si>
  <si>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</si>
  <si>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</si>
  <si>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</si>
  <si>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</si>
  <si>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</si>
  <si>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</si>
  <si>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</si>
  <si>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</si>
  <si>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</si>
  <si>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</si>
  <si>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</si>
  <si>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</si>
  <si>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</si>
  <si>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</si>
  <si>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</si>
  <si>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</si>
  <si>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</si>
  <si>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</si>
  <si>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</si>
  <si>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</si>
  <si>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</si>
  <si>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</si>
  <si>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</si>
  <si>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</si>
  <si>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</si>
  <si>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</si>
  <si>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</si>
  <si>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</si>
  <si>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</si>
  <si>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</si>
  <si>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</si>
  <si>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</si>
  <si>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</si>
  <si>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</si>
  <si>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</si>
  <si>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</si>
  <si>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</si>
  <si>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</si>
  <si>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</si>
  <si>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</si>
  <si>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</si>
  <si>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</si>
  <si>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</si>
  <si>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</si>
  <si>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</si>
  <si>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</si>
  <si>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</si>
  <si>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</si>
  <si>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</si>
  <si>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</si>
  <si>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</si>
  <si>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</si>
  <si>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</si>
  <si>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</si>
  <si>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</si>
  <si>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</si>
  <si>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</si>
  <si>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</si>
  <si>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</si>
  <si>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</si>
  <si>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</si>
  <si>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</si>
  <si>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</si>
  <si>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</si>
  <si>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</si>
  <si>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</si>
  <si>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</si>
  <si>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</si>
  <si>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</si>
  <si>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</si>
  <si>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</si>
  <si>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</si>
  <si>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</si>
  <si>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</si>
  <si>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</si>
  <si>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</si>
  <si>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</si>
  <si>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</si>
  <si>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</si>
  <si>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</si>
  <si>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</si>
  <si>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</si>
  <si>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</si>
  <si>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</si>
  <si>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</si>
  <si>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</si>
  <si>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</si>
  <si>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</si>
  <si>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</si>
  <si>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</si>
  <si>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</si>
  <si>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</si>
  <si>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</si>
  <si>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</si>
  <si>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</si>
  <si>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</si>
  <si>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</si>
  <si>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</si>
  <si>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</si>
  <si>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</si>
  <si>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</si>
  <si>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</si>
  <si>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</si>
  <si>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</si>
  <si>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</si>
  <si>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</si>
  <si>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</si>
  <si>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</si>
  <si>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</si>
  <si>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</si>
  <si>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</si>
  <si>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</si>
  <si>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</si>
  <si>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</si>
  <si>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</si>
  <si>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</si>
  <si>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</si>
  <si>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</si>
  <si>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</si>
  <si>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</si>
  <si>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</si>
  <si>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</si>
  <si>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</si>
  <si>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</si>
  <si>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</si>
  <si>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</si>
  <si>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</si>
  <si>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</si>
  <si>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</si>
  <si>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</si>
  <si>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</si>
  <si>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</si>
  <si>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</si>
  <si>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</si>
  <si>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</si>
  <si>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</si>
  <si>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</si>
  <si>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</si>
  <si>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</si>
  <si>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</si>
  <si>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</si>
  <si>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</si>
  <si>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</si>
  <si>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</si>
  <si>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</si>
  <si>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</si>
  <si>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</si>
  <si>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</si>
  <si>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</si>
  <si>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</si>
  <si>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</si>
  <si>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</si>
  <si>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</si>
  <si>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</si>
  <si>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</si>
  <si>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</si>
  <si>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</si>
  <si>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</si>
  <si>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</si>
  <si>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</si>
  <si>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</si>
  <si>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</si>
  <si>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</si>
  <si>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</si>
  <si>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</si>
  <si>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</si>
  <si>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</si>
  <si>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</si>
  <si>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</si>
  <si>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</si>
  <si>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</si>
  <si>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</si>
  <si>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</si>
  <si>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</si>
  <si>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</si>
  <si>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</si>
  <si>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</si>
  <si>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</si>
  <si>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</si>
  <si>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</si>
  <si>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</si>
  <si>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</si>
  <si>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</si>
  <si>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</si>
  <si>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</si>
  <si>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</si>
  <si>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</si>
  <si>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</si>
  <si>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</si>
  <si>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</si>
  <si>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</si>
  <si>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</si>
  <si>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</si>
  <si>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</si>
  <si>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</si>
  <si>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</si>
  <si>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</si>
  <si>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</si>
  <si>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</si>
  <si>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</si>
  <si>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</si>
  <si>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</si>
  <si>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</si>
  <si>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</si>
  <si>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</si>
  <si>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</si>
  <si>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</si>
  <si>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</si>
  <si>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</si>
  <si>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</si>
  <si>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</si>
  <si>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</si>
  <si>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</si>
  <si>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</si>
  <si>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</si>
  <si>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</si>
  <si>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</si>
  <si>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</si>
  <si>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</si>
  <si>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</si>
  <si>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</si>
  <si>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</si>
  <si>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</si>
  <si>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</si>
  <si>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</si>
  <si>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</si>
  <si>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</si>
  <si>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</si>
  <si>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</si>
  <si>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</si>
  <si>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</si>
  <si>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</si>
  <si>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</si>
  <si>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</si>
  <si>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</si>
  <si>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</si>
  <si>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</si>
  <si>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</si>
  <si>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</si>
  <si>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</si>
  <si>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</si>
  <si>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</si>
  <si>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</si>
  <si>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</si>
  <si>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</si>
  <si>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</si>
  <si>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</si>
  <si>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</si>
  <si>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</si>
  <si>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</si>
  <si>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</si>
  <si>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</si>
  <si>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</si>
  <si>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</si>
  <si>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</si>
  <si>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</si>
  <si>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</si>
  <si>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</si>
  <si>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</si>
  <si>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</si>
  <si>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</si>
  <si>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</si>
  <si>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</si>
  <si>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</si>
  <si>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</si>
  <si>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</si>
  <si>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</si>
  <si>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</si>
  <si>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</si>
  <si>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</si>
  <si>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</si>
  <si>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</si>
  <si>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</si>
  <si>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</si>
  <si>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</si>
  <si>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</si>
  <si>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</si>
  <si>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</si>
  <si>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</si>
  <si>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</si>
  <si>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</si>
  <si>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</si>
  <si>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</si>
  <si>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</si>
  <si>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</si>
  <si>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</si>
  <si>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</si>
  <si>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</si>
  <si>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</si>
  <si>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</si>
  <si>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</si>
  <si>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</si>
  <si>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</si>
  <si>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</si>
  <si>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</si>
  <si>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</si>
  <si>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</si>
  <si>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</si>
  <si>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</si>
  <si>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</si>
  <si>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</si>
  <si>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</si>
  <si>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</si>
  <si>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</si>
  <si>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</si>
  <si>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</si>
  <si>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</si>
  <si>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</si>
  <si>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</si>
  <si>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</si>
  <si>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</si>
  <si>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</si>
  <si>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</si>
  <si>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</si>
  <si>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</si>
  <si>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</si>
  <si>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</si>
  <si>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</si>
  <si>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</si>
  <si>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</si>
  <si>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</si>
  <si>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</si>
  <si>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</si>
  <si>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</si>
  <si>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</si>
  <si>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</si>
  <si>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</si>
  <si>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</si>
  <si>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</si>
  <si>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</si>
  <si>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</si>
  <si>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</si>
  <si>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</si>
  <si>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</si>
  <si>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</si>
  <si>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</si>
  <si>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</si>
  <si>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</si>
  <si>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</si>
  <si>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</si>
  <si>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</si>
  <si>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</si>
  <si>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</si>
  <si>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</si>
  <si>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</si>
  <si>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</si>
  <si>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</si>
  <si>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</si>
  <si>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</si>
  <si>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</si>
  <si>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</si>
  <si>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</si>
  <si>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</si>
  <si>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</si>
  <si>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</si>
  <si>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</si>
  <si>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</si>
  <si>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</si>
  <si>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</si>
  <si>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</si>
  <si>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</si>
  <si>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</si>
  <si>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</si>
  <si>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</si>
  <si>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</si>
  <si>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</si>
  <si>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</si>
  <si>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</si>
  <si>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</si>
  <si>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</si>
  <si>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</si>
  <si>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</si>
  <si>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</si>
  <si>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</si>
  <si>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</si>
  <si>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</si>
  <si>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</si>
  <si>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</si>
  <si>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</si>
  <si>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</si>
  <si>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</si>
  <si>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</si>
  <si>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</si>
  <si>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</si>
  <si>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</si>
  <si>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</si>
  <si>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</si>
  <si>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</si>
  <si>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</si>
  <si>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</si>
  <si>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</si>
  <si>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</si>
  <si>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</si>
  <si>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</si>
  <si>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</si>
  <si>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</si>
  <si>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</si>
  <si>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</si>
  <si>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</si>
  <si>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</si>
  <si>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</si>
  <si>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</si>
  <si>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</si>
  <si>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</si>
  <si>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</si>
  <si>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</si>
  <si>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</si>
  <si>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</si>
  <si>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</si>
  <si>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</si>
  <si>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</si>
  <si>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</si>
  <si>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</si>
  <si>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</si>
  <si>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</si>
  <si>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</si>
  <si>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</si>
  <si>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</si>
  <si>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</si>
  <si>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</si>
  <si>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</si>
  <si>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</si>
  <si>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</si>
  <si>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</si>
  <si>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</si>
  <si>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</si>
  <si>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</si>
  <si>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</si>
  <si>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</si>
  <si>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</si>
  <si>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</si>
  <si>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</si>
  <si>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</si>
  <si>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</si>
  <si>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</si>
  <si>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</si>
  <si>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</si>
  <si>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</si>
  <si>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</si>
  <si>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</si>
  <si>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</si>
  <si>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</si>
  <si>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</si>
  <si>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</si>
  <si>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</si>
  <si>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</si>
  <si>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</si>
  <si>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</si>
  <si>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</si>
  <si>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</si>
  <si>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</si>
  <si>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</si>
  <si>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</si>
  <si>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</si>
  <si>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</si>
  <si>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</si>
  <si>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</si>
  <si>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</si>
  <si>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</si>
  <si>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</si>
  <si>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</si>
  <si>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</si>
  <si>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</si>
  <si>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</si>
  <si>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</si>
  <si>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</si>
  <si>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</si>
  <si>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</si>
  <si>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</si>
  <si>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</si>
  <si>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</si>
  <si>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</si>
  <si>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</si>
  <si>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</si>
  <si>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</si>
  <si>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</si>
  <si>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</si>
  <si>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</si>
  <si>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</si>
  <si>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</si>
  <si>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</si>
  <si>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</si>
  <si>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</si>
  <si>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</si>
  <si>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</si>
  <si>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</si>
  <si>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</si>
  <si>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</si>
  <si>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</si>
  <si>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</si>
  <si>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</si>
  <si>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</si>
  <si>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</si>
  <si>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</si>
  <si>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</si>
  <si>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</si>
  <si>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</si>
  <si>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</si>
  <si>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</si>
  <si>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</si>
  <si>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</si>
  <si>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</si>
  <si>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</si>
  <si>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</si>
  <si>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</si>
  <si>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</si>
  <si>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</si>
  <si>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</si>
  <si>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</si>
  <si>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</si>
  <si>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</si>
  <si>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</si>
  <si>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</si>
  <si>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</si>
  <si>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</si>
  <si>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</si>
  <si>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</si>
  <si>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</si>
  <si>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</si>
  <si>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</si>
  <si>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</si>
  <si>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</si>
  <si>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</si>
  <si>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</si>
  <si>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</si>
  <si>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</si>
  <si>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</si>
  <si>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</si>
  <si>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</si>
  <si>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</si>
  <si>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</si>
  <si>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</si>
  <si>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</si>
  <si>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</si>
  <si>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</si>
  <si>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</si>
  <si>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</si>
  <si>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</si>
  <si>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</si>
  <si>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</si>
  <si>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</si>
  <si>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</si>
  <si>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</si>
  <si>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</si>
  <si>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</si>
  <si>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</si>
  <si>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</si>
  <si>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</si>
  <si>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</si>
  <si>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</si>
  <si>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</si>
  <si>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</si>
  <si>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</si>
  <si>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</si>
  <si>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</si>
  <si>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</si>
  <si>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</si>
  <si>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</si>
  <si>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</si>
  <si>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</si>
  <si>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</si>
  <si>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</si>
  <si>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</si>
  <si>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</si>
  <si>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</si>
  <si>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</si>
  <si>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</si>
  <si>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</si>
  <si>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</si>
  <si>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</si>
  <si>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</si>
  <si>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</si>
  <si>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</si>
  <si>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</si>
  <si>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</si>
  <si>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</si>
  <si>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</si>
  <si>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</si>
  <si>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</si>
  <si>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</si>
  <si>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</si>
  <si>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</si>
  <si>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</si>
  <si>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</si>
  <si>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</si>
  <si>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</si>
  <si>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</si>
  <si>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</si>
  <si>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</si>
  <si>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</si>
  <si>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</si>
  <si>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</si>
  <si>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</si>
  <si>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</si>
  <si>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</si>
  <si>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</si>
  <si>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</si>
  <si>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</si>
  <si>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</si>
  <si>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</si>
  <si>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</si>
  <si>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</si>
  <si>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</si>
  <si>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</si>
  <si>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</si>
  <si>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</si>
  <si>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</si>
  <si>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</si>
  <si>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</si>
  <si>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</si>
  <si>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</si>
  <si>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</si>
  <si>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</si>
  <si>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</si>
  <si>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</si>
  <si>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</si>
  <si>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</si>
  <si>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</si>
  <si>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</si>
  <si>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</si>
  <si>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</si>
  <si>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</si>
  <si>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</si>
  <si>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</si>
  <si>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</si>
  <si>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</si>
  <si>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</si>
  <si>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</si>
  <si>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</si>
  <si>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</si>
  <si>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</si>
  <si>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</si>
  <si>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</si>
  <si>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</si>
  <si>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</si>
  <si>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</si>
  <si>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</si>
  <si>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</si>
  <si>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</si>
  <si>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</si>
  <si>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</si>
  <si>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</si>
  <si>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</si>
  <si>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</si>
  <si>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</si>
  <si>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</si>
  <si>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</si>
  <si>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</si>
  <si>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</si>
  <si>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</si>
  <si>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</si>
  <si>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</si>
  <si>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</si>
  <si>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</si>
  <si>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</si>
  <si>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</si>
  <si>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</si>
  <si>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</si>
  <si>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</si>
  <si>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</si>
  <si>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</si>
  <si>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</si>
  <si>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</si>
  <si>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</si>
  <si>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</si>
  <si>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</si>
  <si>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</si>
  <si>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</si>
  <si>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</si>
  <si>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</si>
  <si>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</si>
  <si>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</si>
  <si>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</si>
  <si>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</si>
  <si>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</si>
  <si>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</si>
  <si>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</si>
  <si>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</si>
  <si>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</si>
  <si>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</si>
  <si>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</si>
  <si>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</si>
  <si>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</si>
  <si>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</si>
  <si>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</si>
  <si>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</si>
  <si>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</si>
  <si>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</si>
  <si>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</si>
  <si>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</si>
  <si>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</si>
  <si>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</si>
  <si>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</si>
  <si>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</si>
  <si>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</si>
  <si>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</si>
  <si>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</si>
  <si>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</si>
  <si>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</si>
  <si>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</si>
  <si>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</si>
  <si>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</si>
  <si>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</si>
  <si>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</si>
  <si>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</si>
  <si>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</si>
  <si>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</si>
  <si>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</si>
  <si>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</si>
  <si>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</si>
  <si>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</si>
  <si>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</si>
  <si>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</si>
  <si>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</si>
  <si>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</si>
  <si>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</si>
  <si>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</si>
  <si>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</si>
  <si>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</si>
  <si>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</si>
  <si>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</si>
  <si>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</si>
  <si>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</si>
  <si>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</si>
  <si>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</si>
  <si>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</si>
  <si>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</si>
  <si>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</si>
  <si>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</si>
  <si>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</si>
  <si>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</si>
  <si>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</si>
  <si>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</si>
  <si>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</si>
  <si>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</si>
  <si>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</si>
  <si>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</si>
  <si>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</si>
  <si>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</si>
  <si>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</si>
  <si>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</si>
  <si>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</si>
  <si>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</si>
  <si>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</si>
  <si>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</si>
  <si>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</si>
  <si>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</si>
  <si>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</si>
  <si>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</si>
  <si>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</si>
  <si>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</si>
  <si>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</si>
  <si>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</si>
  <si>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</si>
  <si>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</si>
  <si>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</si>
  <si>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</si>
  <si>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</si>
  <si>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</si>
  <si>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</si>
  <si>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</si>
  <si>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</si>
  <si>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</si>
  <si>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</si>
  <si>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</si>
  <si>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</si>
  <si>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</si>
  <si>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</si>
  <si>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</si>
  <si>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</si>
  <si>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</si>
  <si>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</si>
  <si>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</si>
  <si>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</si>
  <si>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</si>
  <si>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</si>
  <si>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</si>
  <si>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</si>
  <si>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</si>
  <si>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</si>
  <si>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</si>
  <si>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</si>
  <si>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</si>
  <si>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</si>
  <si>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</si>
  <si>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</si>
  <si>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</si>
  <si>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</si>
  <si>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</si>
  <si>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</si>
  <si>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</si>
  <si>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</si>
  <si>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</si>
  <si>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</si>
  <si>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</si>
  <si>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</si>
  <si>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</si>
  <si>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</si>
  <si>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</si>
  <si>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</si>
  <si>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</si>
  <si>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</si>
  <si>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</si>
  <si>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</si>
  <si>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</si>
  <si>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</si>
  <si>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</si>
  <si>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</si>
  <si>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</si>
  <si>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</si>
  <si>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</si>
  <si>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</si>
  <si>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</si>
  <si>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</si>
  <si>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</si>
  <si>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</si>
  <si>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</si>
  <si>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</si>
  <si>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</si>
  <si>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</si>
  <si>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</si>
  <si>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</si>
  <si>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</si>
  <si>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</si>
  <si>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</si>
  <si>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</si>
  <si>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</si>
  <si>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</si>
  <si>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</si>
  <si>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</si>
  <si>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</si>
  <si>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</si>
  <si>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</si>
  <si>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</si>
  <si>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</si>
  <si>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</si>
  <si>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</si>
  <si>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</si>
  <si>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</si>
  <si>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</si>
  <si>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</si>
  <si>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</si>
  <si>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</si>
  <si>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</si>
  <si>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</si>
  <si>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</si>
  <si>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</si>
  <si>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</si>
  <si>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</si>
  <si>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</si>
  <si>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</si>
  <si>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</si>
  <si>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</si>
  <si>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</si>
  <si>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</si>
  <si>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</si>
  <si>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</si>
  <si>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</si>
  <si>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</si>
  <si>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</si>
  <si>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</si>
  <si>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</si>
  <si>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</si>
  <si>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</si>
  <si>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</si>
  <si>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</si>
  <si>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</si>
  <si>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</si>
  <si>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</si>
  <si>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</si>
  <si>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</si>
  <si>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</si>
  <si>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</si>
  <si>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</si>
  <si>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</si>
  <si>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</si>
  <si>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</si>
  <si>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</si>
  <si>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</si>
  <si>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</si>
  <si>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</si>
  <si>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</si>
  <si>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</si>
  <si>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</si>
  <si>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</si>
  <si>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</si>
  <si>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</si>
  <si>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</si>
  <si>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</si>
  <si>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</si>
  <si>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</si>
  <si>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</si>
  <si>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</si>
  <si>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</si>
  <si>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</si>
  <si>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</si>
  <si>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</si>
  <si>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</si>
  <si>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</si>
  <si>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</si>
  <si>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</si>
  <si>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</si>
  <si>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</si>
  <si>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</si>
  <si>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</si>
  <si>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</si>
  <si>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</si>
  <si>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</si>
  <si>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</si>
  <si>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</si>
  <si>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</si>
  <si>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</si>
  <si>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</si>
  <si>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</si>
  <si>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</si>
  <si>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</si>
  <si>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</si>
  <si>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</si>
  <si>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</si>
  <si>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</si>
  <si>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</si>
  <si>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</si>
  <si>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</si>
  <si>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</si>
  <si>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</si>
  <si>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</si>
  <si>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</si>
  <si>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</si>
  <si>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</si>
  <si>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</si>
  <si>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</si>
  <si>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</si>
  <si>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</si>
  <si>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</si>
  <si>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</si>
  <si>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</si>
  <si>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</si>
  <si>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</si>
  <si>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</si>
  <si>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</si>
  <si>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</si>
  <si>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</si>
  <si>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</si>
  <si>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</si>
  <si>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</si>
  <si>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</si>
  <si>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</si>
  <si>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</si>
  <si>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</si>
  <si>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</si>
  <si>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</si>
  <si>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</si>
  <si>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</si>
  <si>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</si>
  <si>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</si>
  <si>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</si>
  <si>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</si>
  <si>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</si>
  <si>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</si>
  <si>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</si>
  <si>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</si>
  <si>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</si>
  <si>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</si>
  <si>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</si>
  <si>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</si>
  <si>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</si>
  <si>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</si>
  <si>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</si>
  <si>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</si>
  <si>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</si>
  <si>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</si>
  <si>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</si>
  <si>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</si>
  <si>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</si>
  <si>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</si>
  <si>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</si>
  <si>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</si>
  <si>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</si>
  <si>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</si>
  <si>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</si>
  <si>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</si>
  <si>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</si>
  <si>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</si>
  <si>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</si>
  <si>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</si>
  <si>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</si>
  <si>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</si>
  <si>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</si>
  <si>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</si>
  <si>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</si>
  <si>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</si>
  <si>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</si>
  <si>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</si>
  <si>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</si>
  <si>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</si>
  <si>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</si>
  <si>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</si>
  <si>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</si>
  <si>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</si>
  <si>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</si>
  <si>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</si>
  <si>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</si>
  <si>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</si>
  <si>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</si>
  <si>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</si>
  <si>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</si>
  <si>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</si>
  <si>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</si>
  <si>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</si>
  <si>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</si>
  <si>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</si>
  <si>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</si>
  <si>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</si>
  <si>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</si>
  <si>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</si>
  <si>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</si>
  <si>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</si>
  <si>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</si>
  <si>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</si>
  <si>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</si>
  <si>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</si>
  <si>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</si>
  <si>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</si>
  <si>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</si>
  <si>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</si>
  <si>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</si>
  <si>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</si>
  <si>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</si>
  <si>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</si>
  <si>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</si>
  <si>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</si>
  <si>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</si>
  <si>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</si>
  <si>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</si>
  <si>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</si>
  <si>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</si>
  <si>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</si>
  <si>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</si>
  <si>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</si>
  <si>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</si>
  <si>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</si>
  <si>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</si>
  <si>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</si>
  <si>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</si>
  <si>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</si>
  <si>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</si>
  <si>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</si>
  <si>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</si>
  <si>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</si>
  <si>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</si>
  <si>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</si>
  <si>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</si>
  <si>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</si>
  <si>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</si>
  <si>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</si>
  <si>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</si>
  <si>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</si>
  <si>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</si>
  <si>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</si>
  <si>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</si>
  <si>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</si>
  <si>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</si>
  <si>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</si>
  <si>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</si>
  <si>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</si>
  <si>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</si>
  <si>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</si>
  <si>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</si>
  <si>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</si>
  <si>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</si>
  <si>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</si>
  <si>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</si>
  <si>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</si>
  <si>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</si>
  <si>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</si>
  <si>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</si>
  <si>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</si>
  <si>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</si>
  <si>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</si>
  <si>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</si>
  <si>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</si>
  <si>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</si>
  <si>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</si>
  <si>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</si>
  <si>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</si>
  <si>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</si>
  <si>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</si>
  <si>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</si>
  <si>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</si>
  <si>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</si>
  <si>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</si>
  <si>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</si>
  <si>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</si>
  <si>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</si>
  <si>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</si>
  <si>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</si>
  <si>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</si>
  <si>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</si>
  <si>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</si>
  <si>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</si>
  <si>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</si>
  <si>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</si>
  <si>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</si>
  <si>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</si>
  <si>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</si>
  <si>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</si>
  <si>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</si>
  <si>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</si>
  <si>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</si>
  <si>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</si>
  <si>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</si>
  <si>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</si>
  <si>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</si>
  <si>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</si>
  <si>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</si>
  <si>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</si>
  <si>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</si>
  <si>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</si>
  <si>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</si>
  <si>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</si>
  <si>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</si>
  <si>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</si>
  <si>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</si>
  <si>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</si>
  <si>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</si>
  <si>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</si>
  <si>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</si>
  <si>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</si>
  <si>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</si>
  <si>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</si>
  <si>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</si>
  <si>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</si>
  <si>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</si>
  <si>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</si>
  <si>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</si>
  <si>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</si>
  <si>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</si>
  <si>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</si>
  <si>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</si>
  <si>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</si>
  <si>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</si>
  <si>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</si>
  <si>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</si>
  <si>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</si>
  <si>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</si>
  <si>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</si>
  <si>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</si>
  <si>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</si>
  <si>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</si>
  <si>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</si>
  <si>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</si>
  <si>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</si>
  <si>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</si>
  <si>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</si>
  <si>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</si>
  <si>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</si>
  <si>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</si>
  <si>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</si>
  <si>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</si>
  <si>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</si>
  <si>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</si>
  <si>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</si>
  <si>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</si>
  <si>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</si>
  <si>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</si>
  <si>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</si>
  <si>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</si>
  <si>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</si>
  <si>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</si>
  <si>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</si>
  <si>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</si>
  <si>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</si>
  <si>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</si>
  <si>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</si>
  <si>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</si>
  <si>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</si>
  <si>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</si>
  <si>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</si>
  <si>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</si>
  <si>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</si>
  <si>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</si>
  <si>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</si>
  <si>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</si>
  <si>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</si>
  <si>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</si>
  <si>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</si>
  <si>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</si>
  <si>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</si>
  <si>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</si>
  <si>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</si>
  <si>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</si>
  <si>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</si>
  <si>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</si>
  <si>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</si>
  <si>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</si>
  <si>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</si>
  <si>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</si>
  <si>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</si>
  <si>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</si>
  <si>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</si>
  <si>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</si>
  <si>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</si>
  <si>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</si>
  <si>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</si>
  <si>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</si>
  <si>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</si>
  <si>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</si>
  <si>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</si>
  <si>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</si>
  <si>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</si>
  <si>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</si>
  <si>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</si>
  <si>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</si>
  <si>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</si>
  <si>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</si>
  <si>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</si>
  <si>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</si>
  <si>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</si>
  <si>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</si>
  <si>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</si>
  <si>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</si>
  <si>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</si>
  <si>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</si>
  <si>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</si>
  <si>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</si>
  <si>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</si>
  <si>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</si>
  <si>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</si>
  <si>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</si>
  <si>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</si>
  <si>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</si>
  <si>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</si>
  <si>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</si>
  <si>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</si>
  <si>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</si>
  <si>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</si>
  <si>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</si>
  <si>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</si>
  <si>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</si>
  <si>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</si>
  <si>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</si>
  <si>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</si>
  <si>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</si>
  <si>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</si>
  <si>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</si>
  <si>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</si>
  <si>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</si>
  <si>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</si>
  <si>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</si>
  <si>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</si>
  <si>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</si>
  <si>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</si>
  <si>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</si>
  <si>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</si>
  <si>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</si>
  <si>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</si>
  <si>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</si>
  <si>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</si>
  <si>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</si>
  <si>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</si>
  <si>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</si>
  <si>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</si>
  <si>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</si>
  <si>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</si>
  <si>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</si>
  <si>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</si>
  <si>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</si>
  <si>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</si>
  <si>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</si>
  <si>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</si>
  <si>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</si>
  <si>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</si>
  <si>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</si>
  <si>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</si>
  <si>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</si>
  <si>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</si>
  <si>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</si>
  <si>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</si>
  <si>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</si>
  <si>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</si>
  <si>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</si>
  <si>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</si>
  <si>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</si>
  <si>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</si>
  <si>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</si>
  <si>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</si>
  <si>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</si>
  <si>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</si>
  <si>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</si>
  <si>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</si>
  <si>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</si>
  <si>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</si>
  <si>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</si>
  <si>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</si>
  <si>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</si>
  <si>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</si>
  <si>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</si>
  <si>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</si>
  <si>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</si>
  <si>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</si>
  <si>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</si>
  <si>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</si>
  <si>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</si>
  <si>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</si>
  <si>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</si>
  <si>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</si>
  <si>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</si>
  <si>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</si>
  <si>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</si>
  <si>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</si>
  <si>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</si>
  <si>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</si>
  <si>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</si>
  <si>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</si>
  <si>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</si>
  <si>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</si>
  <si>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</si>
  <si>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</si>
  <si>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</si>
  <si>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</si>
  <si>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</si>
  <si>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</si>
  <si>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</si>
  <si>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</si>
  <si>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</si>
  <si>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</si>
  <si>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</si>
  <si>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</si>
  <si>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</si>
  <si>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</si>
  <si>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</si>
  <si>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</si>
  <si>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</si>
  <si>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</si>
  <si>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</si>
  <si>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</si>
  <si>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</si>
  <si>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</si>
  <si>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</si>
  <si>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</si>
  <si>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</si>
  <si>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</si>
  <si>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</si>
  <si>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</si>
  <si>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</si>
  <si>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</si>
  <si>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</si>
  <si>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</si>
  <si>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</si>
  <si>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</si>
  <si>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</si>
  <si>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</si>
  <si>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</si>
  <si>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</si>
  <si>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</si>
  <si>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</si>
  <si>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</si>
  <si>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</si>
  <si>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</si>
  <si>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</si>
  <si>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</si>
  <si>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</si>
  <si>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</si>
  <si>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</si>
  <si>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</si>
  <si>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</si>
  <si>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</si>
  <si>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</si>
  <si>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</si>
  <si>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</si>
  <si>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</si>
  <si>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</si>
  <si>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</si>
  <si>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</si>
  <si>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</si>
  <si>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</si>
  <si>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</si>
  <si>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</si>
  <si>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</si>
  <si>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</si>
  <si>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</si>
  <si>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</si>
  <si>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</si>
  <si>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</si>
  <si>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</si>
  <si>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</si>
  <si>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</si>
  <si>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</si>
  <si>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</si>
  <si>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</si>
  <si>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</si>
  <si>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</si>
  <si>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</si>
  <si>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</si>
  <si>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</si>
  <si>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</si>
  <si>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</si>
  <si>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</si>
  <si>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</si>
  <si>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</si>
  <si>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</si>
  <si>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</si>
  <si>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</si>
  <si>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</si>
  <si>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</si>
  <si>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</si>
  <si>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</si>
  <si>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</si>
  <si>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</si>
  <si>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</si>
  <si>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</si>
  <si>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</si>
  <si>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</si>
  <si>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</si>
  <si>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</si>
  <si>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</si>
  <si>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</si>
  <si>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</si>
  <si>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</si>
  <si>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</si>
  <si>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</si>
  <si>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</si>
  <si>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</si>
  <si>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</si>
  <si>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</si>
  <si>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</si>
  <si>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</si>
  <si>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</si>
  <si>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</si>
  <si>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</si>
  <si>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</si>
  <si>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</si>
  <si>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</si>
  <si>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</si>
  <si>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</si>
  <si>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</si>
  <si>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</si>
  <si>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</si>
  <si>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</si>
  <si>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</si>
  <si>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</si>
  <si>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</si>
  <si>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</si>
  <si>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</si>
  <si>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</si>
  <si>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</si>
  <si>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</si>
  <si>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</si>
  <si>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</si>
  <si>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</si>
  <si>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</si>
  <si>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</si>
  <si>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</si>
  <si>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</si>
  <si>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</si>
  <si>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</si>
  <si>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</si>
  <si>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</si>
  <si>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</si>
  <si>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</si>
  <si>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</si>
  <si>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</si>
  <si>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</si>
  <si>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</si>
  <si>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</si>
  <si>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</si>
  <si>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</si>
  <si>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</si>
  <si>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</si>
  <si>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</si>
  <si>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</si>
  <si>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</si>
  <si>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</si>
  <si>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</si>
  <si>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</si>
  <si>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</si>
  <si>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</si>
  <si>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</si>
  <si>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</si>
  <si>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</si>
  <si>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</si>
  <si>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</si>
  <si>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</si>
  <si>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</si>
  <si>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</si>
  <si>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</si>
  <si>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</si>
  <si>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</si>
  <si>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</si>
  <si>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</si>
  <si>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</si>
  <si>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</si>
  <si>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</si>
  <si>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</si>
  <si>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</si>
  <si>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</si>
  <si>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</si>
  <si>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</si>
  <si>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</si>
  <si>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</si>
  <si>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</si>
  <si>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</si>
  <si>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</si>
  <si>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</si>
  <si>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</si>
  <si>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</si>
  <si>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</si>
  <si>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</si>
  <si>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</si>
  <si>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</si>
  <si>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</si>
  <si>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</si>
  <si>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</si>
  <si>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</si>
  <si>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</si>
  <si>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</si>
  <si>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</si>
  <si>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</si>
  <si>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</si>
  <si>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</si>
  <si>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</si>
  <si>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</si>
  <si>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</si>
  <si>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</si>
  <si>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</si>
  <si>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</si>
  <si>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</si>
  <si>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</si>
  <si>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</si>
  <si>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</si>
  <si>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</si>
  <si>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</si>
  <si>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</si>
  <si>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</si>
  <si>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</si>
  <si>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</si>
  <si>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</si>
  <si>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</si>
  <si>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</si>
  <si>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</si>
  <si>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</si>
  <si>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</si>
  <si>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</si>
  <si>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</si>
  <si>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</si>
  <si>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</si>
  <si>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</si>
  <si>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</si>
  <si>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</si>
  <si>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</si>
  <si>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</si>
  <si>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</si>
  <si>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</si>
  <si>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</si>
  <si>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</si>
  <si>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</si>
  <si>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</si>
  <si>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</si>
  <si>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</si>
  <si>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</si>
  <si>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</si>
  <si>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</si>
  <si>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</si>
  <si>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</si>
  <si>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</si>
  <si>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</si>
  <si>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</si>
  <si>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</si>
  <si>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</si>
  <si>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</si>
  <si>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</si>
  <si>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</si>
  <si>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</si>
  <si>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</si>
  <si>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</si>
  <si>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</si>
  <si>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</si>
  <si>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</si>
  <si>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</si>
  <si>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</si>
  <si>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</si>
  <si>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</si>
  <si>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</si>
  <si>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</si>
  <si>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</si>
  <si>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</si>
  <si>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</si>
  <si>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</si>
  <si>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</si>
  <si>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</si>
  <si>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</si>
  <si>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</si>
  <si>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</si>
  <si>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</si>
  <si>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</si>
  <si>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</si>
  <si>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</si>
  <si>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</si>
  <si>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</si>
  <si>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</si>
  <si>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</si>
  <si>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</si>
  <si>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</si>
  <si>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</si>
  <si>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</si>
  <si>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</si>
  <si>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</si>
  <si>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</si>
  <si>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</si>
  <si>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</si>
  <si>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</si>
  <si>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</si>
  <si>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</si>
  <si>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</si>
  <si>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</si>
  <si>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</si>
  <si>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</si>
  <si>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</si>
  <si>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</si>
  <si>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</si>
  <si>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</si>
  <si>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</si>
  <si>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</si>
  <si>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</si>
  <si>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</si>
  <si>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</si>
  <si>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</si>
  <si>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</si>
  <si>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</si>
  <si>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</si>
  <si>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</si>
  <si>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</si>
  <si>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</si>
  <si>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</si>
  <si>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</si>
  <si>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</si>
  <si>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</si>
  <si>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</si>
  <si>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</si>
  <si>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</si>
  <si>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</si>
  <si>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</si>
  <si>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</si>
  <si>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</si>
  <si>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</si>
  <si>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</si>
  <si>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</si>
  <si>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</si>
  <si>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</si>
  <si>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</si>
  <si>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</si>
  <si>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</si>
  <si>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</si>
  <si>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</si>
  <si>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</si>
  <si>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</si>
  <si>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</si>
  <si>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</si>
  <si>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</si>
  <si>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</si>
  <si>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</si>
  <si>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</si>
  <si>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</si>
  <si>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</si>
  <si>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</si>
  <si>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</si>
  <si>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</si>
  <si>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</si>
  <si>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</si>
  <si>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</si>
  <si>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</si>
  <si>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</si>
  <si>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</si>
  <si>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</si>
  <si>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</si>
  <si>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</si>
  <si>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</si>
  <si>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</si>
  <si>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</si>
  <si>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</si>
  <si>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</si>
  <si>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</si>
  <si>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</si>
  <si>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</si>
  <si>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</si>
  <si>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</si>
  <si>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</si>
  <si>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</si>
  <si>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</si>
  <si>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</si>
  <si>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</si>
  <si>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</si>
  <si>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</si>
  <si>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</si>
  <si>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</si>
  <si>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</si>
  <si>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</si>
  <si>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</si>
  <si>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</si>
  <si>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</si>
  <si>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</si>
  <si>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</si>
  <si>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</si>
  <si>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</si>
  <si>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</si>
  <si>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</si>
  <si>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</si>
  <si>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</si>
  <si>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</si>
  <si>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</si>
  <si>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</si>
  <si>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</si>
  <si>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</si>
  <si>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</si>
  <si>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</si>
  <si>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</si>
  <si>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</si>
  <si>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</si>
  <si>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</si>
  <si>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</si>
  <si>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</si>
  <si>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</si>
  <si>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</si>
  <si>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</si>
  <si>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</si>
  <si>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</si>
  <si>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</si>
  <si>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</si>
  <si>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</si>
  <si>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</si>
  <si>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</si>
  <si>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</si>
  <si>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</si>
  <si>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</si>
  <si>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</si>
  <si>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</si>
  <si>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</si>
  <si>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</si>
  <si>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</si>
  <si>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</si>
  <si>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</si>
  <si>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</si>
  <si>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</si>
  <si>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</si>
  <si>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</si>
  <si>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</si>
  <si>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</si>
  <si>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</si>
  <si>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</si>
  <si>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</si>
  <si>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</si>
  <si>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</si>
  <si>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</si>
  <si>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</si>
  <si>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</si>
  <si>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</si>
  <si>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</si>
  <si>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</si>
  <si>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</si>
  <si>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</si>
  <si>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</si>
  <si>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</si>
  <si>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</si>
  <si>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</si>
  <si>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</si>
  <si>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</si>
  <si>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</si>
  <si>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</si>
  <si>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</si>
  <si>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</si>
  <si>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</si>
  <si>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</si>
  <si>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</si>
  <si>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</si>
  <si>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</si>
  <si>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</si>
  <si>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</si>
  <si>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</si>
  <si>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</si>
  <si>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</si>
  <si>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</si>
  <si>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</si>
  <si>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</si>
  <si>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</si>
  <si>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</si>
  <si>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</si>
  <si>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</si>
  <si>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</si>
  <si>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</si>
  <si>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</si>
  <si>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</si>
  <si>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</si>
  <si>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</si>
  <si>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</si>
  <si>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</si>
  <si>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</si>
  <si>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</si>
  <si>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</si>
  <si>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</si>
  <si>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</si>
  <si>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</si>
  <si>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</si>
  <si>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</si>
  <si>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</si>
  <si>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</si>
  <si>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</si>
  <si>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</si>
  <si>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</si>
  <si>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</si>
  <si>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</si>
  <si>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</si>
  <si>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</si>
  <si>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</si>
  <si>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</si>
  <si>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</si>
  <si>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</si>
  <si>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</si>
  <si>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</si>
  <si>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</si>
  <si>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</si>
  <si>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</si>
  <si>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</si>
  <si>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</si>
  <si>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</si>
  <si>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</si>
  <si>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</si>
  <si>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</si>
  <si>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</si>
  <si>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</si>
  <si>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</si>
  <si>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</si>
  <si>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</si>
  <si>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</si>
  <si>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</si>
  <si>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</si>
  <si>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</si>
  <si>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</si>
  <si>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</si>
  <si>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</si>
  <si>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</si>
  <si>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</si>
  <si>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</si>
  <si>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</si>
  <si>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</si>
  <si>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</si>
  <si>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</si>
  <si>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</si>
  <si>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</si>
  <si>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</si>
  <si>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</si>
  <si>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</si>
  <si>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</si>
  <si>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</si>
  <si>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</si>
  <si>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</si>
  <si>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</si>
  <si>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</si>
  <si>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</si>
  <si>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</si>
  <si>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</si>
  <si>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</si>
  <si>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</si>
  <si>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</si>
  <si>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</si>
  <si>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</si>
  <si>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</si>
  <si>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</si>
  <si>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</si>
  <si>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</si>
  <si>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</si>
  <si>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</si>
  <si>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</si>
  <si>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</si>
  <si>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</si>
  <si>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</si>
  <si>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</si>
  <si>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</si>
  <si>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</si>
  <si>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</si>
  <si>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</si>
  <si>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</si>
  <si>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</si>
  <si>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</si>
  <si>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</si>
  <si>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</si>
  <si>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</si>
  <si>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</si>
  <si>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</si>
  <si>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</si>
  <si>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</si>
  <si>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</si>
  <si>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</si>
  <si>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</si>
  <si>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</si>
  <si>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</si>
  <si>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</si>
  <si>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</si>
  <si>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</si>
  <si>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</si>
  <si>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</si>
  <si>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</si>
  <si>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</si>
  <si>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</si>
  <si>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</si>
  <si>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</si>
  <si>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</si>
  <si>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</si>
  <si>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</si>
  <si>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</si>
  <si>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</si>
  <si>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</si>
  <si>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</si>
  <si>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</si>
  <si>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</si>
  <si>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</si>
  <si>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</si>
  <si>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</si>
  <si>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</si>
  <si>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</si>
  <si>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</si>
  <si>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</si>
  <si>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</si>
  <si>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</si>
  <si>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</si>
  <si>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</si>
  <si>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</si>
  <si>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</si>
  <si>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</si>
  <si>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</si>
  <si>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</si>
  <si>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</si>
  <si>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</si>
  <si>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</si>
  <si>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</si>
  <si>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</si>
  <si>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</si>
  <si>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</si>
  <si>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</si>
  <si>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</si>
  <si>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</si>
  <si>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</si>
  <si>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</si>
  <si>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</si>
  <si>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</si>
  <si>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</si>
  <si>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</si>
  <si>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</si>
  <si>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</si>
  <si>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</si>
  <si>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</si>
  <si>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</si>
  <si>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</si>
  <si>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</si>
  <si>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</si>
  <si>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</si>
  <si>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</si>
  <si>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</si>
  <si>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</si>
  <si>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</si>
  <si>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</si>
  <si>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</si>
  <si>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</si>
  <si>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</si>
  <si>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</si>
  <si>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</si>
  <si>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</si>
  <si>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</si>
  <si>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</si>
  <si>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</si>
  <si>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</si>
  <si>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</si>
  <si>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</si>
  <si>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</si>
  <si>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</si>
  <si>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</si>
  <si>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</si>
  <si>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</si>
  <si>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</si>
  <si>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</si>
  <si>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</si>
  <si>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</si>
  <si>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</si>
  <si>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</si>
  <si>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</si>
  <si>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</si>
  <si>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</si>
  <si>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</si>
  <si>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</si>
  <si>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</si>
  <si>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</si>
  <si>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</si>
  <si>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</si>
  <si>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</si>
  <si>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</si>
  <si>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</si>
  <si>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</si>
  <si>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</si>
  <si>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</si>
  <si>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</si>
  <si>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</si>
  <si>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</si>
  <si>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</si>
  <si>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</si>
  <si>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</si>
  <si>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</si>
  <si>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</si>
  <si>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</si>
  <si>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</si>
  <si>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</si>
  <si>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</si>
  <si>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</si>
  <si>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</si>
  <si>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</si>
  <si>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</si>
  <si>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</si>
  <si>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</si>
  <si>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</si>
  <si>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</si>
  <si>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</si>
  <si>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</si>
  <si>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</si>
  <si>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</si>
  <si>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</si>
  <si>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</si>
  <si>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</si>
  <si>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</si>
  <si>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</si>
  <si>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</si>
  <si>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</si>
  <si>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</si>
  <si>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</si>
  <si>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</si>
  <si>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</si>
  <si>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</si>
  <si>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</si>
  <si>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</si>
  <si>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</si>
  <si>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</si>
  <si>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</si>
  <si>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</si>
  <si>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</si>
  <si>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</si>
  <si>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</si>
  <si>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</si>
  <si>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</si>
  <si>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</si>
  <si>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</si>
  <si>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</si>
  <si>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</si>
  <si>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</si>
  <si>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</si>
  <si>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</si>
  <si>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</si>
  <si>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</si>
  <si>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</si>
  <si>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</si>
  <si>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</si>
  <si>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</si>
  <si>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</si>
  <si>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</si>
  <si>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</si>
  <si>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</si>
  <si>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</si>
  <si>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</si>
  <si>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</si>
  <si>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</si>
  <si>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</si>
  <si>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</si>
  <si>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</si>
  <si>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</si>
  <si>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</si>
  <si>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</si>
  <si>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</si>
  <si>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</si>
  <si>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</si>
  <si>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</si>
  <si>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</si>
  <si>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</si>
  <si>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</si>
  <si>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</si>
  <si>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</si>
  <si>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</si>
  <si>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</si>
  <si>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</si>
  <si>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</si>
  <si>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</si>
  <si>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</si>
  <si>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</si>
  <si>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</si>
  <si>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</si>
  <si>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</si>
  <si>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</si>
  <si>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</si>
  <si>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</si>
  <si>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</si>
  <si>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</si>
  <si>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</si>
  <si>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</si>
  <si>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</si>
  <si>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</si>
  <si>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</si>
  <si>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</si>
  <si>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</si>
  <si>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</si>
  <si>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</si>
  <si>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</si>
  <si>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</si>
  <si>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</si>
  <si>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</si>
  <si>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</si>
  <si>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</si>
  <si>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</si>
  <si>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</si>
  <si>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</si>
  <si>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</si>
  <si>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</si>
  <si>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</si>
  <si>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</si>
  <si>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</si>
  <si>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</si>
  <si>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</si>
  <si>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</si>
  <si>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</si>
  <si>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</si>
  <si>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</si>
  <si>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</si>
  <si>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</si>
  <si>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</si>
  <si>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</si>
  <si>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</si>
  <si>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</si>
  <si>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</si>
  <si>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</si>
  <si>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</si>
  <si>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</si>
  <si>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</si>
  <si>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</si>
  <si>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</si>
  <si>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</si>
  <si>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</si>
  <si>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</si>
  <si>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</si>
  <si>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</si>
  <si>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</si>
  <si>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</si>
  <si>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</si>
  <si>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</si>
  <si>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</si>
  <si>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</si>
  <si>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</si>
  <si>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</si>
  <si>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</si>
  <si>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</si>
  <si>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</si>
  <si>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</si>
  <si>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</si>
  <si>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</si>
  <si>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</si>
  <si>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</si>
  <si>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</si>
  <si>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</si>
  <si>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</si>
  <si>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</si>
  <si>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</si>
  <si>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</si>
  <si>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</si>
  <si>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</si>
  <si>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</si>
  <si>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</si>
  <si>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</si>
  <si>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</si>
  <si>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</si>
  <si>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</si>
  <si>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</si>
  <si>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</si>
  <si>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</si>
  <si>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</si>
  <si>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</si>
  <si>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</si>
  <si>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</si>
  <si>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</si>
  <si>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</si>
  <si>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</si>
  <si>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</si>
  <si>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</si>
  <si>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</si>
  <si>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</si>
  <si>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</si>
  <si>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</si>
  <si>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</si>
  <si>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</si>
  <si>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</si>
  <si>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</si>
  <si>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</si>
  <si>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</si>
  <si>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</si>
  <si>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</si>
  <si>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</si>
  <si>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</si>
  <si>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</si>
  <si>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</si>
  <si>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</si>
  <si>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</si>
  <si>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</si>
  <si>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</si>
  <si>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</si>
  <si>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</si>
  <si>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</si>
  <si>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</si>
  <si>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</si>
  <si>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</si>
  <si>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</si>
  <si>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</si>
  <si>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</si>
  <si>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</si>
  <si>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</si>
  <si>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</si>
  <si>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</si>
  <si>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</si>
  <si>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</si>
  <si>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</si>
  <si>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</si>
  <si>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</si>
  <si>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</si>
  <si>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</si>
  <si>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</si>
  <si>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</si>
  <si>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</si>
  <si>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</si>
  <si>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</si>
  <si>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</si>
  <si>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</si>
  <si>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</si>
  <si>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</si>
  <si>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</si>
  <si>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</si>
  <si>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</si>
  <si>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</si>
  <si>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</si>
  <si>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</si>
  <si>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</si>
  <si>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</si>
  <si>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</si>
  <si>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</si>
  <si>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</si>
  <si>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</si>
  <si>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</si>
  <si>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</si>
  <si>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</si>
  <si>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</si>
  <si>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</si>
  <si>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</si>
  <si>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</si>
  <si>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</si>
  <si>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</si>
  <si>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</si>
  <si>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</si>
  <si>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</si>
  <si>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</si>
  <si>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</si>
  <si>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</si>
  <si>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</si>
  <si>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</si>
  <si>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</si>
  <si>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</si>
  <si>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</si>
  <si>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</si>
  <si>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</si>
  <si>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</si>
  <si>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</si>
  <si>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</si>
  <si>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</si>
  <si>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</si>
  <si>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</si>
  <si>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</si>
  <si>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</si>
  <si>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</si>
  <si>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</si>
  <si>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</si>
  <si>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</si>
  <si>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</si>
  <si>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</si>
  <si>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</si>
  <si>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</si>
  <si>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</si>
  <si>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</si>
  <si>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</si>
  <si>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</si>
  <si>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</si>
  <si>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</si>
  <si>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</si>
  <si>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</si>
  <si>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</si>
  <si>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</si>
  <si>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</si>
  <si>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</si>
  <si>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</si>
  <si>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</si>
  <si>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</si>
  <si>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</si>
  <si>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</si>
  <si>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</si>
  <si>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</si>
  <si>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</si>
  <si>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</si>
  <si>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</si>
  <si>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</si>
  <si>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</si>
  <si>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</si>
  <si>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</si>
  <si>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</si>
  <si>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</si>
  <si>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</si>
  <si>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</si>
  <si>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</si>
  <si>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</si>
  <si>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</si>
  <si>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</si>
  <si>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</si>
  <si>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</si>
  <si>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</si>
  <si>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</si>
  <si>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</si>
  <si>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</si>
  <si>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</si>
  <si>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</si>
  <si>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</si>
  <si>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</si>
  <si>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</si>
  <si>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</si>
  <si>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</si>
  <si>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</si>
  <si>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</si>
  <si>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</si>
  <si>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</si>
  <si>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</si>
  <si>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</si>
  <si>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</si>
  <si>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</si>
  <si>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</si>
  <si>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</si>
  <si>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</si>
  <si>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</si>
  <si>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</si>
  <si>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</si>
  <si>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</si>
  <si>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</si>
  <si>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</si>
  <si>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</si>
  <si>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</si>
  <si>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</si>
  <si>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</si>
  <si>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</si>
  <si>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</si>
  <si>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</si>
  <si>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</si>
  <si>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</si>
  <si>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</si>
  <si>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</si>
  <si>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</si>
  <si>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</si>
  <si>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</si>
  <si>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</si>
  <si>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</si>
  <si>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</si>
  <si>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</si>
  <si>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</si>
  <si>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</si>
  <si>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</si>
  <si>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</si>
  <si>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</si>
  <si>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</si>
  <si>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</si>
  <si>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</si>
  <si>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</si>
  <si>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</si>
  <si>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</si>
  <si>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</si>
  <si>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</si>
  <si>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</si>
  <si>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</si>
  <si>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</si>
  <si>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</si>
  <si>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</si>
  <si>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</si>
  <si>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</si>
  <si>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</si>
  <si>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</si>
  <si>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</si>
  <si>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</si>
  <si>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</si>
  <si>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</si>
  <si>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</si>
  <si>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</si>
  <si>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</si>
  <si>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</si>
  <si>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</si>
  <si>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</si>
  <si>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</si>
  <si>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</si>
  <si>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</si>
  <si>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</si>
  <si>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</si>
  <si>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</si>
  <si>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</si>
  <si>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</si>
  <si>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</si>
  <si>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</si>
  <si>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</si>
  <si>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</si>
  <si>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</si>
  <si>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</si>
  <si>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</si>
  <si>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</si>
  <si>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</si>
  <si>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</si>
  <si>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</si>
  <si>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</si>
  <si>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</si>
  <si>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</si>
  <si>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</si>
  <si>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</si>
  <si>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</si>
  <si>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</si>
  <si>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</si>
  <si>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</si>
  <si>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</si>
  <si>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</si>
  <si>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</si>
  <si>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</si>
  <si>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</si>
  <si>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</si>
  <si>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</si>
  <si>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</si>
  <si>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</si>
  <si>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</si>
  <si>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</si>
  <si>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</si>
  <si>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</si>
  <si>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</si>
  <si>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</si>
  <si>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</si>
  <si>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</si>
  <si>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</si>
  <si>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</si>
  <si>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</si>
  <si>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</si>
  <si>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</si>
  <si>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</si>
  <si>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</si>
  <si>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</si>
  <si>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</si>
  <si>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</si>
  <si>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</si>
  <si>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</si>
  <si>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</si>
  <si>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</si>
  <si>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</si>
  <si>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</si>
  <si>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</si>
  <si>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</si>
  <si>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</si>
  <si>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</si>
  <si>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</si>
  <si>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</si>
  <si>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</si>
  <si>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</si>
  <si>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</si>
  <si>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</si>
  <si>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</si>
  <si>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</si>
  <si>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</si>
  <si>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</si>
  <si>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</si>
  <si>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</si>
  <si>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</si>
  <si>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</si>
  <si>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</si>
  <si>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</si>
  <si>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</si>
  <si>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</si>
  <si>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</si>
  <si>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</si>
  <si>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</si>
  <si>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</si>
  <si>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</si>
  <si>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</si>
  <si>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</si>
  <si>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</si>
  <si>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</si>
  <si>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</si>
  <si>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</si>
  <si>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</si>
  <si>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</si>
  <si>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</si>
  <si>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</si>
  <si>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</si>
  <si>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</si>
  <si>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</si>
  <si>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</si>
  <si>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</si>
  <si>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</si>
  <si>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</si>
  <si>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</si>
  <si>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</si>
  <si>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</si>
  <si>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</si>
  <si>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</si>
  <si>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</si>
  <si>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</si>
  <si>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</si>
  <si>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</si>
  <si>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</si>
  <si>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</si>
  <si>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</si>
  <si>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</si>
  <si>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</si>
  <si>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</si>
  <si>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</si>
  <si>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</si>
  <si>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</si>
  <si>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</si>
  <si>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</si>
  <si>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</si>
  <si>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</si>
  <si>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</si>
  <si>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</si>
  <si>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</si>
  <si>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</si>
  <si>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</si>
  <si>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</si>
  <si>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</si>
  <si>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</si>
  <si>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</si>
  <si>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</si>
  <si>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</si>
  <si>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</si>
  <si>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</si>
  <si>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</si>
  <si>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</si>
  <si>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</si>
  <si>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</si>
  <si>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</si>
  <si>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</si>
  <si>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</si>
  <si>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</si>
  <si>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</si>
  <si>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</si>
  <si>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</si>
  <si>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</si>
  <si>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</si>
  <si>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</si>
  <si>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</si>
  <si>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</si>
  <si>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</si>
  <si>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</si>
  <si>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</si>
  <si>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</si>
  <si>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</si>
  <si>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</si>
  <si>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</si>
  <si>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</si>
  <si>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</si>
  <si>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</si>
  <si>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</si>
  <si>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</si>
  <si>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</si>
  <si>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</si>
  <si>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</si>
  <si>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</si>
  <si>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</si>
  <si>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</si>
  <si>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</si>
  <si>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</si>
  <si>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</si>
  <si>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</si>
  <si>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</si>
  <si>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</si>
  <si>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</si>
  <si>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</si>
  <si>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</si>
  <si>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</si>
  <si>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</si>
  <si>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</si>
  <si>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</si>
  <si>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</si>
  <si>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</si>
  <si>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</si>
  <si>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</si>
  <si>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</si>
  <si>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</si>
  <si>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</si>
  <si>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</si>
  <si>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</si>
  <si>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</si>
  <si>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</si>
  <si>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</si>
  <si>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</si>
  <si>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</si>
  <si>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</si>
  <si>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</si>
  <si>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</si>
  <si>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</si>
  <si>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</si>
  <si>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</si>
  <si>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</si>
  <si>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</si>
  <si>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</si>
  <si>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</si>
  <si>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</si>
  <si>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</si>
  <si>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</si>
  <si>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</si>
  <si>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</si>
  <si>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</si>
  <si>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</si>
  <si>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</si>
  <si>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</si>
  <si>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</si>
  <si>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</si>
  <si>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</si>
  <si>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</si>
  <si>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</si>
  <si>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</si>
  <si>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</si>
  <si>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</si>
  <si>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</si>
  <si>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</si>
  <si>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</si>
  <si>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</si>
  <si>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</si>
  <si>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</si>
  <si>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</si>
  <si>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</si>
  <si>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</si>
  <si>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</si>
  <si>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</si>
  <si>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</si>
  <si>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</si>
  <si>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</si>
  <si>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</si>
  <si>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</si>
  <si>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</si>
  <si>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</si>
  <si>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</si>
  <si>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</si>
  <si>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</si>
  <si>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</si>
  <si>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</si>
  <si>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</si>
  <si>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</si>
  <si>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</si>
  <si>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</si>
  <si>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</si>
  <si>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</si>
  <si>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</si>
  <si>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</si>
  <si>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</si>
  <si>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</si>
  <si>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</si>
  <si>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</si>
  <si>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</si>
  <si>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</si>
  <si>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</si>
  <si>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</si>
  <si>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</si>
  <si>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</si>
  <si>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</si>
  <si>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</si>
  <si>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</si>
  <si>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</si>
  <si>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</si>
  <si>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</si>
  <si>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</si>
  <si>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</si>
  <si>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</si>
  <si>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</si>
  <si>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</si>
  <si>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</si>
  <si>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</si>
  <si>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</si>
  <si>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</si>
  <si>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</si>
  <si>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</si>
  <si>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</si>
  <si>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</si>
  <si>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</si>
  <si>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</si>
  <si>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</si>
  <si>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</si>
  <si>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</si>
  <si>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</si>
  <si>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</si>
  <si>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</si>
  <si>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</si>
  <si>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</si>
  <si>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</si>
  <si>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</si>
  <si>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</si>
  <si>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</si>
  <si>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</si>
  <si>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</si>
  <si>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</si>
  <si>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</si>
  <si>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</si>
  <si>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</si>
  <si>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</si>
  <si>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</si>
  <si>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</si>
  <si>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</si>
  <si>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</si>
  <si>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</si>
  <si>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</si>
  <si>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</si>
  <si>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</si>
  <si>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</si>
  <si>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</si>
  <si>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</si>
  <si>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</si>
  <si>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</si>
  <si>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</si>
  <si>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</si>
  <si>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</si>
  <si>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</si>
  <si>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</si>
  <si>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</si>
  <si>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</si>
  <si>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</si>
  <si>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</si>
  <si>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</si>
  <si>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</si>
  <si>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</si>
  <si>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</si>
  <si>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</si>
  <si>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</si>
  <si>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</si>
  <si>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</si>
  <si>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</si>
  <si>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</si>
  <si>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</si>
  <si>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</si>
  <si>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</si>
  <si>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</si>
  <si>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</si>
  <si>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</si>
  <si>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</si>
  <si>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</si>
  <si>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</si>
  <si>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</si>
  <si>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</si>
  <si>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</si>
  <si>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</si>
  <si>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</si>
  <si>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</si>
  <si>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</si>
  <si>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</si>
  <si>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</si>
  <si>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</si>
  <si>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</si>
  <si>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</si>
  <si>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</si>
  <si>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</si>
  <si>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</si>
  <si>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</si>
  <si>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</si>
  <si>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</si>
  <si>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</si>
  <si>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</si>
  <si>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</si>
  <si>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</si>
  <si>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</si>
  <si>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</si>
  <si>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</si>
  <si>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</si>
  <si>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</si>
  <si>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</si>
  <si>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</si>
  <si>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</si>
  <si>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</si>
  <si>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</si>
  <si>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</si>
  <si>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</si>
  <si>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</si>
  <si>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</si>
  <si>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</si>
  <si>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</si>
  <si>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</si>
  <si>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</si>
  <si>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</si>
  <si>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</si>
  <si>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</si>
  <si>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</si>
  <si>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</si>
  <si>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</si>
  <si>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</si>
  <si>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</si>
  <si>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</si>
  <si>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</si>
  <si>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</si>
  <si>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</si>
  <si>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</si>
  <si>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</si>
  <si>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</si>
  <si>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</si>
  <si>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</si>
  <si>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</si>
  <si>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</si>
  <si>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</si>
  <si>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</si>
  <si>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</si>
  <si>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</si>
  <si>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</si>
  <si>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</si>
  <si>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</si>
  <si>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</si>
  <si>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</si>
  <si>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</si>
  <si>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</si>
  <si>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</si>
  <si>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</si>
  <si>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</si>
  <si>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</si>
  <si>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</si>
  <si>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</si>
  <si>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</si>
  <si>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</si>
  <si>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</si>
  <si>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</si>
  <si>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</si>
  <si>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</si>
  <si>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</si>
  <si>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</si>
  <si>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</si>
  <si>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</si>
  <si>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</si>
  <si>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</si>
  <si>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</si>
  <si>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</si>
  <si>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</si>
  <si>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</si>
  <si>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</si>
  <si>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</si>
  <si>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</si>
  <si>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</si>
  <si>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</si>
  <si>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</si>
  <si>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</si>
  <si>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</si>
  <si>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</si>
  <si>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</si>
  <si>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</si>
  <si>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</si>
  <si>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</si>
  <si>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</si>
  <si>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</si>
  <si>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</si>
  <si>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</si>
  <si>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</si>
  <si>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</si>
  <si>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</si>
  <si>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</si>
  <si>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</si>
  <si>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</si>
  <si>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</si>
  <si>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</si>
  <si>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</si>
  <si>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</si>
  <si>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</si>
  <si>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</si>
  <si>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</si>
  <si>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</si>
  <si>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</si>
  <si>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</si>
  <si>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</si>
  <si>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</si>
  <si>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</si>
  <si>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</si>
  <si>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</si>
  <si>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</si>
  <si>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</si>
  <si>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</si>
  <si>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</si>
  <si>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</si>
  <si>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</si>
  <si>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</si>
  <si>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</si>
  <si>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</si>
  <si>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</si>
  <si>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</si>
  <si>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</si>
  <si>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</si>
  <si>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</si>
  <si>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</si>
  <si>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</si>
  <si>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</si>
  <si>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</si>
  <si>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</si>
  <si>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</si>
  <si>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</si>
  <si>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</si>
  <si>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</si>
  <si>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</si>
  <si>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</si>
  <si>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</si>
  <si>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</si>
  <si>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</si>
  <si>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</si>
  <si>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</si>
  <si>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</si>
  <si>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</si>
  <si>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</si>
  <si>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</si>
  <si>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</si>
  <si>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</si>
  <si>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</si>
  <si>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</si>
  <si>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</si>
  <si>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</si>
  <si>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</si>
  <si>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</si>
  <si>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</si>
  <si>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</si>
  <si>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</si>
  <si>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</si>
  <si>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</si>
  <si>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</si>
  <si>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</si>
  <si>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</si>
  <si>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</si>
  <si>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</si>
  <si>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</si>
  <si>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</si>
  <si>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</si>
  <si>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</si>
  <si>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</si>
  <si>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</si>
  <si>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</si>
  <si>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</si>
  <si>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</si>
  <si>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</si>
  <si>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</si>
  <si>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</si>
  <si>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</si>
  <si>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</si>
  <si>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</si>
  <si>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</si>
  <si>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</si>
  <si>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</si>
  <si>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</si>
  <si>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</si>
  <si>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</si>
  <si>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</si>
  <si>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</si>
  <si>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</si>
  <si>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</si>
  <si>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</si>
  <si>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</si>
  <si>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</si>
  <si>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</si>
  <si>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</si>
  <si>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</si>
  <si>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</si>
  <si>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</si>
  <si>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</si>
  <si>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</si>
  <si>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</si>
  <si>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</si>
  <si>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</si>
  <si>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</si>
  <si>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</si>
  <si>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</si>
  <si>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</si>
  <si>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</si>
  <si>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</si>
  <si>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</si>
  <si>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</si>
  <si>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</si>
  <si>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</si>
  <si>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</si>
  <si>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</si>
  <si>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</si>
  <si>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</si>
  <si>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</si>
  <si>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</si>
  <si>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</si>
  <si>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</si>
  <si>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</si>
  <si>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</si>
  <si>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</si>
  <si>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</si>
  <si>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</si>
  <si>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</si>
  <si>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</si>
  <si>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</si>
  <si>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</si>
  <si>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</si>
  <si>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</si>
  <si>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</si>
  <si>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</si>
  <si>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</si>
  <si>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</si>
  <si>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</si>
  <si>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</si>
  <si>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</si>
  <si>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</si>
  <si>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</si>
  <si>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</si>
  <si>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</si>
  <si>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</si>
  <si>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</si>
  <si>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</si>
  <si>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</si>
  <si>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</si>
  <si>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</si>
  <si>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</si>
  <si>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</si>
  <si>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</si>
  <si>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</si>
  <si>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</si>
  <si>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</si>
  <si>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</si>
  <si>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</si>
  <si>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</si>
  <si>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</si>
  <si>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</si>
  <si>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</si>
  <si>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</si>
  <si>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</si>
  <si>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</si>
  <si>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</si>
  <si>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</si>
  <si>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</si>
  <si>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</si>
  <si>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</si>
  <si>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</si>
  <si>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</si>
  <si>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</si>
  <si>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</si>
  <si>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</si>
  <si>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</si>
  <si>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</si>
  <si>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</si>
  <si>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</si>
  <si>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</si>
  <si>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</si>
  <si>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</si>
  <si>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</si>
  <si>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</si>
  <si>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</si>
  <si>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</si>
  <si>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</si>
  <si>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</si>
  <si>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</si>
  <si>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</si>
  <si>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</si>
  <si>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</si>
  <si>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</si>
  <si>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</si>
  <si>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</si>
  <si>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</si>
  <si>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</si>
  <si>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</si>
  <si>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</si>
  <si>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</si>
  <si>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</si>
  <si>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</si>
  <si>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</si>
  <si>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</si>
  <si>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</si>
  <si>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</si>
  <si>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</si>
  <si>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</si>
  <si>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</si>
  <si>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</si>
  <si>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</si>
  <si>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</si>
  <si>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</si>
  <si>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</si>
  <si>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</si>
  <si>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</si>
  <si>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</si>
  <si>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</si>
  <si>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</si>
  <si>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</si>
  <si>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</si>
  <si>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</si>
  <si>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</si>
  <si>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</si>
  <si>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</si>
  <si>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</si>
  <si>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</si>
  <si>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</si>
  <si>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</si>
  <si>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</si>
  <si>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</si>
  <si>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</si>
  <si>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</si>
  <si>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</si>
  <si>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</si>
  <si>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</si>
  <si>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</si>
  <si>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</si>
  <si>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</si>
  <si>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</si>
  <si>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</si>
  <si>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</si>
  <si>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</si>
  <si>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</si>
  <si>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</si>
  <si>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</si>
  <si>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</si>
  <si>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</si>
  <si>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</si>
  <si>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</si>
  <si>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</si>
  <si>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</si>
  <si>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</si>
  <si>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</si>
  <si>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</si>
  <si>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</si>
  <si>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</si>
  <si>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</si>
  <si>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</si>
  <si>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</si>
  <si>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</si>
  <si>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</si>
  <si>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</si>
  <si>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</si>
  <si>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</si>
  <si>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</si>
  <si>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</si>
  <si>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</si>
  <si>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</si>
  <si>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</si>
  <si>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</si>
  <si>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</si>
  <si>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</si>
  <si>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</si>
  <si>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</si>
  <si>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</si>
  <si>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</si>
  <si>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</si>
  <si>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</si>
  <si>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</si>
  <si>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</si>
  <si>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</si>
  <si>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</si>
  <si>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</si>
  <si>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</si>
  <si>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</si>
  <si>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</si>
  <si>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</si>
  <si>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</si>
  <si>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</si>
  <si>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</si>
  <si>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</si>
  <si>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</si>
  <si>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</si>
  <si>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</si>
  <si>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</si>
  <si>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</si>
  <si>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</si>
  <si>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</si>
  <si>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</si>
  <si>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</si>
  <si>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</si>
  <si>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</si>
  <si>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</si>
  <si>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</si>
  <si>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</si>
  <si>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</si>
  <si>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</si>
  <si>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</si>
  <si>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</si>
  <si>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</si>
  <si>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</si>
  <si>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</si>
  <si>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</si>
  <si>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</si>
  <si>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</si>
  <si>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</si>
  <si>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</si>
  <si>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</si>
  <si>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</si>
  <si>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</si>
  <si>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</si>
  <si>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</si>
  <si>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</si>
  <si>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</si>
  <si>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</si>
  <si>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</si>
  <si>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</si>
  <si>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</si>
  <si>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</si>
  <si>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</si>
  <si>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</si>
  <si>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</si>
  <si>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</si>
  <si>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</si>
  <si>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</si>
  <si>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</si>
  <si>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</si>
  <si>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</si>
  <si>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</si>
  <si>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</si>
  <si>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</si>
  <si>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</si>
  <si>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</si>
  <si>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</si>
  <si>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</si>
  <si>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</si>
  <si>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</si>
  <si>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</si>
  <si>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</si>
  <si>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</si>
  <si>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</si>
  <si>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</si>
  <si>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</si>
  <si>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</si>
  <si>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</si>
  <si>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</si>
  <si>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</si>
  <si>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</si>
  <si>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</si>
  <si>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</si>
  <si>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</si>
  <si>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</si>
  <si>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</si>
  <si>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</si>
  <si>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</si>
  <si>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</si>
  <si>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</si>
  <si>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</si>
  <si>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</si>
  <si>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</si>
  <si>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</si>
  <si>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</si>
  <si>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</si>
  <si>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</si>
  <si>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</si>
  <si>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</si>
  <si>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</si>
  <si>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</si>
  <si>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</si>
  <si>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</si>
  <si>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</si>
  <si>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</si>
  <si>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</si>
  <si>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</si>
  <si>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</si>
  <si>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</si>
  <si>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</si>
  <si>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</si>
  <si>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</si>
  <si>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</si>
  <si>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</si>
  <si>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</si>
  <si>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</si>
  <si>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</si>
  <si>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</si>
  <si>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</si>
  <si>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</si>
  <si>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</si>
  <si>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</si>
  <si>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</si>
  <si>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</si>
  <si>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</si>
  <si>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</si>
  <si>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</si>
  <si>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</si>
  <si>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</si>
  <si>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</si>
  <si>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</si>
  <si>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</si>
  <si>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</si>
  <si>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</si>
  <si>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</si>
  <si>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</si>
  <si>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</si>
  <si>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</si>
  <si>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</si>
  <si>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</si>
  <si>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</si>
  <si>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</si>
  <si>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</si>
  <si>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</si>
  <si>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</si>
  <si>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</si>
  <si>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</si>
  <si>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</si>
  <si>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</si>
  <si>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</si>
  <si>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</si>
  <si>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</si>
  <si>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</si>
  <si>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</si>
  <si>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</si>
  <si>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</si>
  <si>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</si>
  <si>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</si>
  <si>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</si>
  <si>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</si>
  <si>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</si>
  <si>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</si>
  <si>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</si>
  <si>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</si>
  <si>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</si>
  <si>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</si>
  <si>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</si>
  <si>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</si>
  <si>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</si>
  <si>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</si>
  <si>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</si>
  <si>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</si>
  <si>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</si>
  <si>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</si>
  <si>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</si>
  <si>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</si>
  <si>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</si>
  <si>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</si>
  <si>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</si>
  <si>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</si>
  <si>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</si>
  <si>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</si>
  <si>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</si>
  <si>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</si>
  <si>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</si>
  <si>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</si>
  <si>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</si>
  <si>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</si>
  <si>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</si>
  <si>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</si>
  <si>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</si>
  <si>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</si>
  <si>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</si>
  <si>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</si>
  <si>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</si>
  <si>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</si>
  <si>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</si>
  <si>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</si>
  <si>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</si>
  <si>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</si>
  <si>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</si>
  <si>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</si>
  <si>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</si>
  <si>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</si>
  <si>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</si>
  <si>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</si>
  <si>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</si>
  <si>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</si>
  <si>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</si>
  <si>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</si>
  <si>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</si>
  <si>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</si>
  <si>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</si>
  <si>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</si>
  <si>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</si>
  <si>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</si>
  <si>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</si>
  <si>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</si>
  <si>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</si>
  <si>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</si>
  <si>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</si>
  <si>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</si>
  <si>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</si>
  <si>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</si>
  <si>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</si>
  <si>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</si>
  <si>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</si>
  <si>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</si>
  <si>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</si>
  <si>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</si>
  <si>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</si>
  <si>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</si>
  <si>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</si>
  <si>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</si>
  <si>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</si>
  <si>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</si>
  <si>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</si>
  <si>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</si>
  <si>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</si>
  <si>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</si>
  <si>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</si>
  <si>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</si>
  <si>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</si>
  <si>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</si>
  <si>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</si>
  <si>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</si>
  <si>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</si>
  <si>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</si>
  <si>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</si>
  <si>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</si>
  <si>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</si>
  <si>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</si>
  <si>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</si>
  <si>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</si>
  <si>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</si>
  <si>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</si>
  <si>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</si>
  <si>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</si>
  <si>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</si>
  <si>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</si>
  <si>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</si>
  <si>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</si>
  <si>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</si>
  <si>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</si>
  <si>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</si>
  <si>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</si>
  <si>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</si>
  <si>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</si>
  <si>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</si>
  <si>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</si>
  <si>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</si>
  <si>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</si>
  <si>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</si>
  <si>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</si>
  <si>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</si>
  <si>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</si>
  <si>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</si>
  <si>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</si>
  <si>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</si>
  <si>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</si>
  <si>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</si>
  <si>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</si>
  <si>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</si>
  <si>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</si>
  <si>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</si>
  <si>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</si>
  <si>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</si>
  <si>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</si>
  <si>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</si>
  <si>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</si>
  <si>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</si>
  <si>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</si>
  <si>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</si>
  <si>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</si>
  <si>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</si>
  <si>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</si>
  <si>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</si>
  <si>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</si>
  <si>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</si>
  <si>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</si>
  <si>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</si>
  <si>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</si>
  <si>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</si>
  <si>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</si>
  <si>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</si>
  <si>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</si>
  <si>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</si>
  <si>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</si>
  <si>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</si>
  <si>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</si>
  <si>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</si>
  <si>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</si>
  <si>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</si>
  <si>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</si>
  <si>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</si>
  <si>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</si>
  <si>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</si>
  <si>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</si>
  <si>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</si>
  <si>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</si>
  <si>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</si>
  <si>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</si>
  <si>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</si>
  <si>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</si>
  <si>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</si>
  <si>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</si>
  <si>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</si>
  <si>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</si>
  <si>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</si>
  <si>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</si>
  <si>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</si>
  <si>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</si>
  <si>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</si>
  <si>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</si>
  <si>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</si>
  <si>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</si>
  <si>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</si>
  <si>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</si>
  <si>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</si>
  <si>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</si>
  <si>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</si>
  <si>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</si>
  <si>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</si>
  <si>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</si>
  <si>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</si>
  <si>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</si>
  <si>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</si>
  <si>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</si>
  <si>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</si>
  <si>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</si>
  <si>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</si>
  <si>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</si>
  <si>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</si>
  <si>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</si>
  <si>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</si>
  <si>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</si>
  <si>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</si>
  <si>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</si>
  <si>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</si>
  <si>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</si>
  <si>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</si>
  <si>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</si>
  <si>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</si>
  <si>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</si>
  <si>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</si>
  <si>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</si>
  <si>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</si>
  <si>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</si>
  <si>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</si>
  <si>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</si>
  <si>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</si>
  <si>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</si>
  <si>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</si>
  <si>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</si>
  <si>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</si>
  <si>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</si>
  <si>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</si>
  <si>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</si>
  <si>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</si>
  <si>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</si>
  <si>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</si>
  <si>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</si>
  <si>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</si>
  <si>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</si>
  <si>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</si>
  <si>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</si>
  <si>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</si>
  <si>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</si>
  <si>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</si>
  <si>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</si>
  <si>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</si>
  <si>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</si>
  <si>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</si>
  <si>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</si>
  <si>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</si>
  <si>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</si>
  <si>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</si>
  <si>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</si>
  <si>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</si>
  <si>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</si>
  <si>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</si>
  <si>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</si>
  <si>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</si>
  <si>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</si>
  <si>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</si>
  <si>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</si>
  <si>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</si>
  <si>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</si>
  <si>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</si>
  <si>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</si>
  <si>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</si>
  <si>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</si>
  <si>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</si>
  <si>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</si>
  <si>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</si>
  <si>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</si>
  <si>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</si>
  <si>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</si>
  <si>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</si>
  <si>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</si>
  <si>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</si>
  <si>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</si>
  <si>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</si>
  <si>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</si>
  <si>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</si>
  <si>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</si>
  <si>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</si>
  <si>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</si>
  <si>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</si>
  <si>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</si>
  <si>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</si>
  <si>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</si>
  <si>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</si>
  <si>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</si>
  <si>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</si>
  <si>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</si>
  <si>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</si>
  <si>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</si>
  <si>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</si>
  <si>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</si>
  <si>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</si>
  <si>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</si>
  <si>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</si>
  <si>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</si>
  <si>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</si>
  <si>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</si>
  <si>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</si>
  <si>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</si>
  <si>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</si>
  <si>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</si>
  <si>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</si>
  <si>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</si>
  <si>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</si>
  <si>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</si>
  <si>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</si>
  <si>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</si>
  <si>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</si>
  <si>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</si>
  <si>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</si>
  <si>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</si>
  <si>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</si>
  <si>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</si>
  <si>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</si>
  <si>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</si>
  <si>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</si>
  <si>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</si>
  <si>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</si>
  <si>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</si>
  <si>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</si>
  <si>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</si>
  <si>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</si>
  <si>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</si>
  <si>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</si>
  <si>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</si>
  <si>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</si>
  <si>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</si>
  <si>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</si>
  <si>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</si>
  <si>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</si>
  <si>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</si>
  <si>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</si>
  <si>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</si>
  <si>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</si>
  <si>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</si>
  <si>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</si>
  <si>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</si>
  <si>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</si>
  <si>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</si>
  <si>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</si>
  <si>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</si>
  <si>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</si>
  <si>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</si>
  <si>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</si>
  <si>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</si>
  <si>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</si>
  <si>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</si>
  <si>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</si>
  <si>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</si>
  <si>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</si>
  <si>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</si>
  <si>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</si>
  <si>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</si>
  <si>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</si>
  <si>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</si>
  <si>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</si>
  <si>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</si>
  <si>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</si>
  <si>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</si>
  <si>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</si>
  <si>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</si>
  <si>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</si>
  <si>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</si>
  <si>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</si>
  <si>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</si>
  <si>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</si>
  <si>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</si>
  <si>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</si>
  <si>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</si>
  <si>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</si>
  <si>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</si>
  <si>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</si>
  <si>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</si>
  <si>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</si>
  <si>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</si>
  <si>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</si>
  <si>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</si>
  <si>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</si>
  <si>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</si>
  <si>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</si>
  <si>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</si>
  <si>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</si>
  <si>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</si>
  <si>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</si>
  <si>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</si>
  <si>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</si>
  <si>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</si>
  <si>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</si>
  <si>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</si>
  <si>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</si>
  <si>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</si>
  <si>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</si>
  <si>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</si>
  <si>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</si>
  <si>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</si>
  <si>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</si>
  <si>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</si>
  <si>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</si>
  <si>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</si>
  <si>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</si>
  <si>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</si>
  <si>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</si>
  <si>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</si>
  <si>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</si>
  <si>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</si>
  <si>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</si>
  <si>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</si>
  <si>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</si>
  <si>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</si>
  <si>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</si>
  <si>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</si>
  <si>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</si>
  <si>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</si>
  <si>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</si>
  <si>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</si>
  <si>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</si>
  <si>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</si>
  <si>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</si>
  <si>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</si>
  <si>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</si>
  <si>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</si>
  <si>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</si>
  <si>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</si>
  <si>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</si>
  <si>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</si>
  <si>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</si>
  <si>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</si>
  <si>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</si>
  <si>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</si>
  <si>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</si>
  <si>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</si>
  <si>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</si>
  <si>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</si>
  <si>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</si>
  <si>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</si>
  <si>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</si>
  <si>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</si>
  <si>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</si>
  <si>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</si>
  <si>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</si>
  <si>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</si>
  <si>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</si>
  <si>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</si>
  <si>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</si>
  <si>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</si>
  <si>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</si>
  <si>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</si>
  <si>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</si>
  <si>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</si>
  <si>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</si>
  <si>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</si>
  <si>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</si>
  <si>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</si>
  <si>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</si>
  <si>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</si>
  <si>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</si>
  <si>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</si>
  <si>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</si>
  <si>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</si>
  <si>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</si>
  <si>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</si>
  <si>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</si>
  <si>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</si>
  <si>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</si>
  <si>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</si>
  <si>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</si>
  <si>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</si>
  <si>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</si>
  <si>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</si>
  <si>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</si>
  <si>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</si>
  <si>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</si>
  <si>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</si>
  <si>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</si>
  <si>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</si>
  <si>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</si>
  <si>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</si>
  <si>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</si>
  <si>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</si>
  <si>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</si>
  <si>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</si>
  <si>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</si>
  <si>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</si>
  <si>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</si>
  <si>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</si>
  <si>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</si>
  <si>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</si>
  <si>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</si>
  <si>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</si>
  <si>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</si>
  <si>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</si>
  <si>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</si>
  <si>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</si>
  <si>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</si>
  <si>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</si>
  <si>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</si>
  <si>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</si>
  <si>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</si>
  <si>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</si>
  <si>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</si>
  <si>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</si>
  <si>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</si>
  <si>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</si>
  <si>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</si>
  <si>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</si>
  <si>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</si>
  <si>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</si>
  <si>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</si>
  <si>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</si>
  <si>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</si>
  <si>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</si>
  <si>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</si>
  <si>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</si>
  <si>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</si>
  <si>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</si>
  <si>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</si>
  <si>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</si>
  <si>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</si>
  <si>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</si>
  <si>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</si>
  <si>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</si>
  <si>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</si>
  <si>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</si>
  <si>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</si>
  <si>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</si>
  <si>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</si>
  <si>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</si>
  <si>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</si>
  <si>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</si>
  <si>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</si>
  <si>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</si>
  <si>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</si>
  <si>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</si>
  <si>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</si>
  <si>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</si>
  <si>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</si>
  <si>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</si>
  <si>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</si>
  <si>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</si>
  <si>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</si>
  <si>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</si>
  <si>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</si>
  <si>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</si>
  <si>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</si>
  <si>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</si>
  <si>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</si>
  <si>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</si>
  <si>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</si>
  <si>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</si>
  <si>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</si>
  <si>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</si>
  <si>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</si>
  <si>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</si>
  <si>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</si>
  <si>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</si>
  <si>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</si>
  <si>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</si>
  <si>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</si>
  <si>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</si>
  <si>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</si>
  <si>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</si>
  <si>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</si>
  <si>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</si>
  <si>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</si>
  <si>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</si>
  <si>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</si>
  <si>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</si>
  <si>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</si>
  <si>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</si>
  <si>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</si>
  <si>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</si>
  <si>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</si>
  <si>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</si>
  <si>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</si>
  <si>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</si>
  <si>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</si>
  <si>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</si>
  <si>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</si>
  <si>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</si>
  <si>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</si>
  <si>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</si>
  <si>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</si>
  <si>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</si>
  <si>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</si>
  <si>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</si>
  <si>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</si>
  <si>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</si>
  <si>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</si>
  <si>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</si>
  <si>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</si>
  <si>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</si>
  <si>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</si>
  <si>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</si>
  <si>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</si>
  <si>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</si>
  <si>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</si>
  <si>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</si>
  <si>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</si>
  <si>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</si>
  <si>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</si>
  <si>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</si>
  <si>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</si>
  <si>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</si>
  <si>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</si>
  <si>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</si>
  <si>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</si>
  <si>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</si>
  <si>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</si>
  <si>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</si>
  <si>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</si>
  <si>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</si>
  <si>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</si>
  <si>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</si>
  <si>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</si>
  <si>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</si>
  <si>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</si>
  <si>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</si>
  <si>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</si>
  <si>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</si>
  <si>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</si>
  <si>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</si>
  <si>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</si>
  <si>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</si>
  <si>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</si>
  <si>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</si>
  <si>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</si>
  <si>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</si>
  <si>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</si>
  <si>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</si>
  <si>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</si>
  <si>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</si>
  <si>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</si>
  <si>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</si>
  <si>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</si>
  <si>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</si>
  <si>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</si>
  <si>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</si>
  <si>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</si>
  <si>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</si>
  <si>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</si>
  <si>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</si>
  <si>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</si>
  <si>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</si>
  <si>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</si>
  <si>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</si>
  <si>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</si>
  <si>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</si>
  <si>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</si>
  <si>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</si>
  <si>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</si>
  <si>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</si>
  <si>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</si>
  <si>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</si>
  <si>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</si>
  <si>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</si>
  <si>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</si>
  <si>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</si>
  <si>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</si>
  <si>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</si>
  <si>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</si>
  <si>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</si>
  <si>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</si>
  <si>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</si>
  <si>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</si>
  <si>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</si>
  <si>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</si>
  <si>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</si>
  <si>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</si>
  <si>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</si>
  <si>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</si>
  <si>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</si>
  <si>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</si>
  <si>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</si>
  <si>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</si>
  <si>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</si>
  <si>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</si>
  <si>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</si>
  <si>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</si>
  <si>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</si>
  <si>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</si>
  <si>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</si>
  <si>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</si>
  <si>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</si>
  <si>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</si>
  <si>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</si>
  <si>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</si>
  <si>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</si>
  <si>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</si>
  <si>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</si>
  <si>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</si>
  <si>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</si>
  <si>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</si>
  <si>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</si>
  <si>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</si>
  <si>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</si>
  <si>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</si>
  <si>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</si>
  <si>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</si>
  <si>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</si>
  <si>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</si>
  <si>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</si>
  <si>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</si>
  <si>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</si>
  <si>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</si>
  <si>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</si>
  <si>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</si>
  <si>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</si>
  <si>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</si>
  <si>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</si>
  <si>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</si>
  <si>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</si>
  <si>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</si>
  <si>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</si>
  <si>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</si>
  <si>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</si>
  <si>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</si>
  <si>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</si>
  <si>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</si>
  <si>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</si>
  <si>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</si>
  <si>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</si>
  <si>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</si>
  <si>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</si>
  <si>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</si>
  <si>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</si>
  <si>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</si>
  <si>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</si>
  <si>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</si>
  <si>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</si>
  <si>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</si>
  <si>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</si>
  <si>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</si>
  <si>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</si>
  <si>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</si>
  <si>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</si>
  <si>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</si>
  <si>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</si>
  <si>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</si>
  <si>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</si>
  <si>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</si>
  <si>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</si>
  <si>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</si>
  <si>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</si>
  <si>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</si>
  <si>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</si>
  <si>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</si>
  <si>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</si>
  <si>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</si>
  <si>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</si>
  <si>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</si>
  <si>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</si>
  <si>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</si>
  <si>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</si>
  <si>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</si>
  <si>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</si>
  <si>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</si>
  <si>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</si>
  <si>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</si>
  <si>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</si>
  <si>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</si>
  <si>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</si>
  <si>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</si>
  <si>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</si>
  <si>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</si>
  <si>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</si>
  <si>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</si>
  <si>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</si>
  <si>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</si>
  <si>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</si>
  <si>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</si>
  <si>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</si>
  <si>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</si>
  <si>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</si>
  <si>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</si>
  <si>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</si>
  <si>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</si>
  <si>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</si>
  <si>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</si>
  <si>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</si>
  <si>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</si>
  <si>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</si>
  <si>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</si>
  <si>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</si>
  <si>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</si>
  <si>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</si>
  <si>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</si>
  <si>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</si>
  <si>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</si>
  <si>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</si>
  <si>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</si>
  <si>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</si>
  <si>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</si>
  <si>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</si>
  <si>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</si>
  <si>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</si>
  <si>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</si>
  <si>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</si>
  <si>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</si>
  <si>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</si>
  <si>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</si>
  <si>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</si>
  <si>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</si>
  <si>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</si>
  <si>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</si>
  <si>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</si>
  <si>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</si>
  <si>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</si>
  <si>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</si>
  <si>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</si>
  <si>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</si>
  <si>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</si>
  <si>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</si>
  <si>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</si>
  <si>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</si>
  <si>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</si>
  <si>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</si>
  <si>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</si>
  <si>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</si>
  <si>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</si>
  <si>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</si>
  <si>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</si>
  <si>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</si>
  <si>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</si>
  <si>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</si>
  <si>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</si>
  <si>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</si>
  <si>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</si>
  <si>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</si>
  <si>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</si>
  <si>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</si>
  <si>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</si>
  <si>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</si>
  <si>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</si>
  <si>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</si>
  <si>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</si>
  <si>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</si>
  <si>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</si>
  <si>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</si>
  <si>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</si>
  <si>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</si>
  <si>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</si>
  <si>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</si>
  <si>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</si>
  <si>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</si>
  <si>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</si>
  <si>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</si>
  <si>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</si>
  <si>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</si>
  <si>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</si>
  <si>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</si>
  <si>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</si>
  <si>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</si>
  <si>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</si>
  <si>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</si>
  <si>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</si>
  <si>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</si>
  <si>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</si>
  <si>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</si>
  <si>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</si>
  <si>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</si>
  <si>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</si>
  <si>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</si>
  <si>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</si>
  <si>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</si>
  <si>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</si>
  <si>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</si>
  <si>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</si>
  <si>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</si>
  <si>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</si>
  <si>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</si>
  <si>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</si>
  <si>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</si>
  <si>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</si>
  <si>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</si>
  <si>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</si>
  <si>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</si>
  <si>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</si>
  <si>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</si>
  <si>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</si>
  <si>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</si>
  <si>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</si>
  <si>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</si>
  <si>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</si>
  <si>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</si>
  <si>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</si>
  <si>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</si>
  <si>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</si>
  <si>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</si>
  <si>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</si>
  <si>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</si>
  <si>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</si>
  <si>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</si>
  <si>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</si>
  <si>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</si>
  <si>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</si>
  <si>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</si>
  <si>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</si>
  <si>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</si>
  <si>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</si>
  <si>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</si>
  <si>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</si>
  <si>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</si>
  <si>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</si>
  <si>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</si>
  <si>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</si>
  <si>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</si>
  <si>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</si>
  <si>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</si>
  <si>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</si>
  <si>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</si>
  <si>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</si>
  <si>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</si>
  <si>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</si>
  <si>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</si>
  <si>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</si>
  <si>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</si>
  <si>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</si>
  <si>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</si>
  <si>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</si>
  <si>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</si>
  <si>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</si>
  <si>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</si>
  <si>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</si>
  <si>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</si>
  <si>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</si>
  <si>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</si>
  <si>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</si>
  <si>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</si>
  <si>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</si>
  <si>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</si>
  <si>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</si>
  <si>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</si>
  <si>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</si>
  <si>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</si>
  <si>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</si>
  <si>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</si>
  <si>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</si>
  <si>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</si>
  <si>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</si>
  <si>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</si>
  <si>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</si>
  <si>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</si>
  <si>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</si>
  <si>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</si>
  <si>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</si>
  <si>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</si>
  <si>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</si>
  <si>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</si>
  <si>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</si>
  <si>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</si>
  <si>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</si>
  <si>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</si>
  <si>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</si>
  <si>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</si>
  <si>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</si>
  <si>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</si>
  <si>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</si>
  <si>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</si>
  <si>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</si>
  <si>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</si>
  <si>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</si>
  <si>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</si>
  <si>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</si>
  <si>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</si>
  <si>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</si>
  <si>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</si>
  <si>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</si>
  <si>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</si>
  <si>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</si>
  <si>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</si>
  <si>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</si>
  <si>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</si>
  <si>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</si>
  <si>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</si>
  <si>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</si>
  <si>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</si>
  <si>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</si>
  <si>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</si>
  <si>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</si>
  <si>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</si>
  <si>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</si>
  <si>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</si>
  <si>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</si>
  <si>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</si>
  <si>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</si>
  <si>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</si>
  <si>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</si>
  <si>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</si>
  <si>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</si>
  <si>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</si>
  <si>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</si>
  <si>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</si>
  <si>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</si>
  <si>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</si>
  <si>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</si>
  <si>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</si>
  <si>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</si>
  <si>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</si>
  <si>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</si>
  <si>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</si>
  <si>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</si>
  <si>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</si>
  <si>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</si>
  <si>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</si>
  <si>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</si>
  <si>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</si>
  <si>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</si>
  <si>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</si>
  <si>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</si>
  <si>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</si>
  <si>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</si>
  <si>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</si>
  <si>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</si>
  <si>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</si>
  <si>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</si>
  <si>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</si>
  <si>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</si>
  <si>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</si>
  <si>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</si>
  <si>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</si>
  <si>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</si>
  <si>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</si>
  <si>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</si>
  <si>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</si>
  <si>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</si>
  <si>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</si>
  <si>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</si>
  <si>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</si>
  <si>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</si>
  <si>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</si>
  <si>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</si>
  <si>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</si>
  <si>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</si>
  <si>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</si>
  <si>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</si>
  <si>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</si>
  <si>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</si>
  <si>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</si>
  <si>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</si>
  <si>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</si>
  <si>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</si>
  <si>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</si>
  <si>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</si>
  <si>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</si>
  <si>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</si>
  <si>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</si>
  <si>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</si>
  <si>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</si>
  <si>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</si>
  <si>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</si>
  <si>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</si>
  <si>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</si>
  <si>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</si>
  <si>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</si>
  <si>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</si>
  <si>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</si>
  <si>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</si>
  <si>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</si>
  <si>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</si>
  <si>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</si>
  <si>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</si>
  <si>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</si>
  <si>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</si>
  <si>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</si>
  <si>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</si>
  <si>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</si>
  <si>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</si>
  <si>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</si>
  <si>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</si>
  <si>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</si>
  <si>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</si>
  <si>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</si>
  <si>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</si>
  <si>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</si>
  <si>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</si>
  <si>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</si>
  <si>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</si>
  <si>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</si>
  <si>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</si>
  <si>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</si>
  <si>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</si>
  <si>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</si>
  <si>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</si>
  <si>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</si>
  <si>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</si>
  <si>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</si>
  <si>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</si>
  <si>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</si>
  <si>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</si>
  <si>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</si>
  <si>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</si>
  <si>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</si>
  <si>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</si>
  <si>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</si>
  <si>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</si>
  <si>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</si>
  <si>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</si>
  <si>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</si>
  <si>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</si>
  <si>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</si>
  <si>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</si>
  <si>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</si>
  <si>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</si>
  <si>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</si>
  <si>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</si>
  <si>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</si>
  <si>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</si>
  <si>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</si>
  <si>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</si>
  <si>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</si>
  <si>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</si>
  <si>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</si>
  <si>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</si>
  <si>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</si>
  <si>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</si>
  <si>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</si>
  <si>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</si>
  <si>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</si>
  <si>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</si>
  <si>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</si>
  <si>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</si>
  <si>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</si>
  <si>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</si>
  <si>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</si>
  <si>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</si>
  <si>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</si>
  <si>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</si>
  <si>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</si>
  <si>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</si>
  <si>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</si>
  <si>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</si>
  <si>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</si>
  <si>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</si>
  <si>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</si>
  <si>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</si>
  <si>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</si>
  <si>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</si>
  <si>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</si>
  <si>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</si>
  <si>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</si>
  <si>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</si>
  <si>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</si>
  <si>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</si>
  <si>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</si>
  <si>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</si>
  <si>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</si>
  <si>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</si>
  <si>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</si>
  <si>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</si>
  <si>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</si>
  <si>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</si>
  <si>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</si>
  <si>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</si>
  <si>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</si>
  <si>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</si>
  <si>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</si>
  <si>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</si>
  <si>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</si>
  <si>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</si>
  <si>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</si>
  <si>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</si>
  <si>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</si>
  <si>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</si>
  <si>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</si>
  <si>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</si>
  <si>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</si>
  <si>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</si>
  <si>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</si>
  <si>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</si>
  <si>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</si>
  <si>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</si>
  <si>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</si>
  <si>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</si>
  <si>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</si>
  <si>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</si>
  <si>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</si>
  <si>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</si>
  <si>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</si>
  <si>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</si>
  <si>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</si>
  <si>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</si>
  <si>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</si>
  <si>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</si>
  <si>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</si>
  <si>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</si>
  <si>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</si>
  <si>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</si>
  <si>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</si>
  <si>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</si>
  <si>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</si>
  <si>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</si>
  <si>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</si>
  <si>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</si>
  <si>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</si>
  <si>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</si>
  <si>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</si>
  <si>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</si>
  <si>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</si>
  <si>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</si>
  <si>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</si>
  <si>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</si>
  <si>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</si>
  <si>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</si>
  <si>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</si>
  <si>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</si>
  <si>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</si>
  <si>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</si>
  <si>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</si>
  <si>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</si>
  <si>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</si>
  <si>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</si>
  <si>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</si>
  <si>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</si>
  <si>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</si>
  <si>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</si>
  <si>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</si>
  <si>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</si>
  <si>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</si>
  <si>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</si>
  <si>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</si>
  <si>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</si>
  <si>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</si>
  <si>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</si>
  <si>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</si>
  <si>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</si>
  <si>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</si>
  <si>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</si>
  <si>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</si>
  <si>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</si>
  <si>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</si>
  <si>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</si>
  <si>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</si>
  <si>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</si>
  <si>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</si>
  <si>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</si>
  <si>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</si>
  <si>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</si>
  <si>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</si>
  <si>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</si>
  <si>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</si>
  <si>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</si>
  <si>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</si>
  <si>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</si>
  <si>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</si>
  <si>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</si>
  <si>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</si>
  <si>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</si>
  <si>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</si>
  <si>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</si>
  <si>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</si>
  <si>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</si>
  <si>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</si>
  <si>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</si>
  <si>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</si>
  <si>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</si>
  <si>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</si>
  <si>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</si>
  <si>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</si>
  <si>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</si>
  <si>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</si>
  <si>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</si>
  <si>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</si>
  <si>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</si>
  <si>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</si>
  <si>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</si>
  <si>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</si>
  <si>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</si>
  <si>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</si>
  <si>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</si>
  <si>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</si>
  <si>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</si>
  <si>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</si>
  <si>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</si>
  <si>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</si>
  <si>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</si>
  <si>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</si>
  <si>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</si>
  <si>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</si>
  <si>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</si>
  <si>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</si>
  <si>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</si>
  <si>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</si>
  <si>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</si>
  <si>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</si>
  <si>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</si>
  <si>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</si>
  <si>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</si>
  <si>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</si>
  <si>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</si>
  <si>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</si>
  <si>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</si>
  <si>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</si>
  <si>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</si>
  <si>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</si>
  <si>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</si>
  <si>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</si>
  <si>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</si>
  <si>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</si>
  <si>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</si>
  <si>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</si>
  <si>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</si>
  <si>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</si>
  <si>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</si>
  <si>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</si>
  <si>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</si>
  <si>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</si>
  <si>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</si>
  <si>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</si>
  <si>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</si>
  <si>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</si>
  <si>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</si>
  <si>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</si>
  <si>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</si>
  <si>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</si>
  <si>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</si>
  <si>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</si>
  <si>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</si>
  <si>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</si>
  <si>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</si>
  <si>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</si>
  <si>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</si>
  <si>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</si>
  <si>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</si>
  <si>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</si>
  <si>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</si>
  <si>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</si>
  <si>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</si>
  <si>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</si>
  <si>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</si>
  <si>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</si>
  <si>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</si>
  <si>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</si>
  <si>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</si>
  <si>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</si>
  <si>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</si>
  <si>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</si>
  <si>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</si>
  <si>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</si>
  <si>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</si>
  <si>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</si>
  <si>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</si>
  <si>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</si>
  <si>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</si>
  <si>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</si>
  <si>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</si>
  <si>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</si>
  <si>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</si>
  <si>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</si>
  <si>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</si>
  <si>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</si>
  <si>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</si>
  <si>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</si>
  <si>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</si>
  <si>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</si>
  <si>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</si>
  <si>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</si>
  <si>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</si>
  <si>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</si>
  <si>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</si>
  <si>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</si>
  <si>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</si>
  <si>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</si>
  <si>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</si>
  <si>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</si>
  <si>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</si>
  <si>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</si>
  <si>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</si>
  <si>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</si>
  <si>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</si>
  <si>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</si>
  <si>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</si>
  <si>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</si>
  <si>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</si>
  <si>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</si>
  <si>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</si>
  <si>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</si>
  <si>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</si>
  <si>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</si>
  <si>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</si>
  <si>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</si>
  <si>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</si>
  <si>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</si>
  <si>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</si>
  <si>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</si>
  <si>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</si>
  <si>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</si>
  <si>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</si>
  <si>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</si>
  <si>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</si>
  <si>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</si>
  <si>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</si>
  <si>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</si>
  <si>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</si>
  <si>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</si>
  <si>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</si>
  <si>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</si>
  <si>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</si>
  <si>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</si>
  <si>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</si>
  <si>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</si>
  <si>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</si>
  <si>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</si>
  <si>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</si>
  <si>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</si>
  <si>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</si>
  <si>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</si>
  <si>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</si>
  <si>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</si>
  <si>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</si>
  <si>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</si>
  <si>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</si>
  <si>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</si>
  <si>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</si>
  <si>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</si>
  <si>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</si>
  <si>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</si>
  <si>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</si>
  <si>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</si>
  <si>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</si>
  <si>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</si>
  <si>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</si>
  <si>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</si>
  <si>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</si>
  <si>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</si>
  <si>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</si>
  <si>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</si>
  <si>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</si>
  <si>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</si>
  <si>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</si>
  <si>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</si>
  <si>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</si>
  <si>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</si>
  <si>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</si>
  <si>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</si>
  <si>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</si>
  <si>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</si>
  <si>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</si>
  <si>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</si>
  <si>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</si>
  <si>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</si>
  <si>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</si>
  <si>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</si>
  <si>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</si>
  <si>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</si>
  <si>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</si>
  <si>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</si>
  <si>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</si>
  <si>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</si>
  <si>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</si>
  <si>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</si>
  <si>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</si>
  <si>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</si>
  <si>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</si>
  <si>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</si>
  <si>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</si>
  <si>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</si>
  <si>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</si>
  <si>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</si>
  <si>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</si>
  <si>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</si>
  <si>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</si>
  <si>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</si>
  <si>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</si>
  <si>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</si>
  <si>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</si>
  <si>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</si>
  <si>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</si>
  <si>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</si>
  <si>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</si>
  <si>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</si>
  <si>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</si>
  <si>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</si>
  <si>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</si>
  <si>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</si>
  <si>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</si>
  <si>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</si>
  <si>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</si>
  <si>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</si>
  <si>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</si>
  <si>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</si>
  <si>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</si>
  <si>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</si>
  <si>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</si>
  <si>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</si>
  <si>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</si>
  <si>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</si>
  <si>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</si>
  <si>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</si>
  <si>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</si>
  <si>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</si>
  <si>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</si>
  <si>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</si>
  <si>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</si>
  <si>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</si>
  <si>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</si>
  <si>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</si>
  <si>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</si>
  <si>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</si>
  <si>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</si>
  <si>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</si>
  <si>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</si>
  <si>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</si>
  <si>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</si>
  <si>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</si>
  <si>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</si>
  <si>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</si>
  <si>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</si>
  <si>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</si>
  <si>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</si>
  <si>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</si>
  <si>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</si>
  <si>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</si>
  <si>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</si>
  <si>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</si>
  <si>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</si>
  <si>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</si>
  <si>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</si>
  <si>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</si>
  <si>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</si>
  <si>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</si>
  <si>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</si>
  <si>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</si>
  <si>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</si>
  <si>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</si>
  <si>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</si>
  <si>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</si>
  <si>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</si>
  <si>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</si>
  <si>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</si>
  <si>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</si>
  <si>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</si>
  <si>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</si>
  <si>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</si>
  <si>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</si>
  <si>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</si>
  <si>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</si>
  <si>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</si>
  <si>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</si>
  <si>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</si>
  <si>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</si>
  <si>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</si>
  <si>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</si>
  <si>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</si>
  <si>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</si>
  <si>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</si>
  <si>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</si>
  <si>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</si>
  <si>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</si>
  <si>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</si>
  <si>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</si>
  <si>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</si>
  <si>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</si>
  <si>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</si>
  <si>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</si>
  <si>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</si>
  <si>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</si>
  <si>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</si>
  <si>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</si>
  <si>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</si>
  <si>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</si>
  <si>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</si>
  <si>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</si>
  <si>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</si>
  <si>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</si>
  <si>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</si>
  <si>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</si>
  <si>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</si>
  <si>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</si>
  <si>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</si>
  <si>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</si>
  <si>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</si>
  <si>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</si>
  <si>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</si>
  <si>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</si>
  <si>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</si>
  <si>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</si>
  <si>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</si>
  <si>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</si>
  <si>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</si>
  <si>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</si>
  <si>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</si>
  <si>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</si>
  <si>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</si>
  <si>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</si>
  <si>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</si>
  <si>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</si>
  <si>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</si>
  <si>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</si>
  <si>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</si>
  <si>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</si>
  <si>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</si>
  <si>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</si>
  <si>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</si>
  <si>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</si>
  <si>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</si>
  <si>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</si>
  <si>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</si>
  <si>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</si>
  <si>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</si>
  <si>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</si>
  <si>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</si>
  <si>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</si>
  <si>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</si>
  <si>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</si>
  <si>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</si>
  <si>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</si>
  <si>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</si>
  <si>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</si>
  <si>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</si>
  <si>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</si>
  <si>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</si>
  <si>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</si>
  <si>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</si>
  <si>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</si>
  <si>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</si>
  <si>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</si>
  <si>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</si>
  <si>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</si>
  <si>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</si>
  <si>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</si>
  <si>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</si>
  <si>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</si>
  <si>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</si>
  <si>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</si>
  <si>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</si>
  <si>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</si>
  <si>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</si>
  <si>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</si>
  <si>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</si>
  <si>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</si>
  <si>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</si>
  <si>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</si>
  <si>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</si>
  <si>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</si>
  <si>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</si>
  <si>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</si>
  <si>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</si>
  <si>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</si>
  <si>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</si>
  <si>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</si>
  <si>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</si>
  <si>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</si>
  <si>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</si>
  <si>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</si>
  <si>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</si>
  <si>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</si>
  <si>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</si>
  <si>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</si>
  <si>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</si>
  <si>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</si>
  <si>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</si>
  <si>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</si>
  <si>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</si>
  <si>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</si>
  <si>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</si>
  <si>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</si>
  <si>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</si>
  <si>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</si>
  <si>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</si>
  <si>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</si>
  <si>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</si>
  <si>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</si>
  <si>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</si>
  <si>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</si>
  <si>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</si>
  <si>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</si>
  <si>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</si>
  <si>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</si>
  <si>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</si>
  <si>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</si>
  <si>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</si>
  <si>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</si>
  <si>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</si>
  <si>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</si>
  <si>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</si>
  <si>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</si>
  <si>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</si>
  <si>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</si>
  <si>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</si>
  <si>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</si>
  <si>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</si>
  <si>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</si>
  <si>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</si>
  <si>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</si>
  <si>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</si>
  <si>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</si>
  <si>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</si>
  <si>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</si>
  <si>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</si>
  <si>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</si>
  <si>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</si>
  <si>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</si>
  <si>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</si>
  <si>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</si>
  <si>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</si>
  <si>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</si>
  <si>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</si>
  <si>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</si>
  <si>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</si>
  <si>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</si>
  <si>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</si>
  <si>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</si>
  <si>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</si>
  <si>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</si>
  <si>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</si>
  <si>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</si>
  <si>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</si>
  <si>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</si>
  <si>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</si>
  <si>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</si>
  <si>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</si>
  <si>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</si>
  <si>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</si>
  <si>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</si>
  <si>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</si>
  <si>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</si>
  <si>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</si>
  <si>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</si>
  <si>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</si>
  <si>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</si>
  <si>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</si>
  <si>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</si>
  <si>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</si>
  <si>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</si>
  <si>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</si>
  <si>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</si>
  <si>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</si>
  <si>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</si>
  <si>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</si>
  <si>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</si>
  <si>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</si>
  <si>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</si>
  <si>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</si>
  <si>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</si>
  <si>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</si>
  <si>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</si>
  <si>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</si>
  <si>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</si>
  <si>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</si>
  <si>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</si>
  <si>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</si>
  <si>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</si>
  <si>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</si>
  <si>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</si>
  <si>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</si>
  <si>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</si>
  <si>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</si>
  <si>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</si>
  <si>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</si>
  <si>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</si>
  <si>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</si>
  <si>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</si>
  <si>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</si>
  <si>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</si>
  <si>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</si>
  <si>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</si>
  <si>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</si>
  <si>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</si>
  <si>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</si>
  <si>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</si>
  <si>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</si>
  <si>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</si>
  <si>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</si>
  <si>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</si>
  <si>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</si>
  <si>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</si>
  <si>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</si>
  <si>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</si>
  <si>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</si>
  <si>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</si>
  <si>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</si>
  <si>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</si>
  <si>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</si>
  <si>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</si>
  <si>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</si>
  <si>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</si>
  <si>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</si>
  <si>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</si>
  <si>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</si>
  <si>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</si>
  <si>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</si>
  <si>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</si>
  <si>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</si>
  <si>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</si>
  <si>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</si>
  <si>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</si>
  <si>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</si>
  <si>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</si>
  <si>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</si>
  <si>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</si>
  <si>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</si>
  <si>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</si>
  <si>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</si>
  <si>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</si>
  <si>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</si>
  <si>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</si>
  <si>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</si>
  <si>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</si>
  <si>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</si>
  <si>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</si>
  <si>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</si>
  <si>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</si>
  <si>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</si>
  <si>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</si>
  <si>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</si>
  <si>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</si>
  <si>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</si>
  <si>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</si>
  <si>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</si>
  <si>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</si>
  <si>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</si>
  <si>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</si>
  <si>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</si>
  <si>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</si>
  <si>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</si>
  <si>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</si>
  <si>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</si>
  <si>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</si>
  <si>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</si>
  <si>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</si>
  <si>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</si>
  <si>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</si>
  <si>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</si>
  <si>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</si>
  <si>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</si>
  <si>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</si>
  <si>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</si>
  <si>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</si>
  <si>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</si>
  <si>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</si>
  <si>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</si>
  <si>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</si>
  <si>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</si>
  <si>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</si>
  <si>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</si>
  <si>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</si>
  <si>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</si>
  <si>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</si>
  <si>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</si>
  <si>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</si>
  <si>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</si>
  <si>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</si>
  <si>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</si>
  <si>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</si>
  <si>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</si>
  <si>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</si>
  <si>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</si>
  <si>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</si>
  <si>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</si>
  <si>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</si>
  <si>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</si>
  <si>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</si>
  <si>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</si>
  <si>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</si>
  <si>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</si>
  <si>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</si>
  <si>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</si>
  <si>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</si>
  <si>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</si>
  <si>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</si>
  <si>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</si>
  <si>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</si>
  <si>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</si>
  <si>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</si>
  <si>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</si>
  <si>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</si>
  <si>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</si>
  <si>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</si>
  <si>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</si>
  <si>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</si>
  <si>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</si>
  <si>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</si>
  <si>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</si>
  <si>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</si>
  <si>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</si>
  <si>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</si>
  <si>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</si>
  <si>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</si>
  <si>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</si>
  <si>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</si>
  <si>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</si>
  <si>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</si>
  <si>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</si>
  <si>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</si>
  <si>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</si>
  <si>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</si>
  <si>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</si>
  <si>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</si>
  <si>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</si>
  <si>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</si>
  <si>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</si>
  <si>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</si>
  <si>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</si>
  <si>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</si>
  <si>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</si>
  <si>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</si>
  <si>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</si>
  <si>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</si>
  <si>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</si>
  <si>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</si>
  <si>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</si>
  <si>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</si>
  <si>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</si>
  <si>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</si>
  <si>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</si>
  <si>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</si>
  <si>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</si>
  <si>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</si>
  <si>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</si>
  <si>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</si>
  <si>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</si>
  <si>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</si>
  <si>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</si>
  <si>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</si>
  <si>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</si>
  <si>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</si>
  <si>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</si>
  <si>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</si>
  <si>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</si>
  <si>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</si>
  <si>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</si>
  <si>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</si>
  <si>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</si>
  <si>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</si>
  <si>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</si>
  <si>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</si>
  <si>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</si>
  <si>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</si>
  <si>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</si>
  <si>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</si>
  <si>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</si>
  <si>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</si>
  <si>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</si>
  <si>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</si>
  <si>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</si>
  <si>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</si>
  <si>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</si>
  <si>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</si>
  <si>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</si>
  <si>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</si>
  <si>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</si>
  <si>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</si>
  <si>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</si>
  <si>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</si>
  <si>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</si>
  <si>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</si>
  <si>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</si>
  <si>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</si>
  <si>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</si>
  <si>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</si>
  <si>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</si>
  <si>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</si>
  <si>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</si>
  <si>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</si>
  <si>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</si>
  <si>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</si>
  <si>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</si>
  <si>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</si>
  <si>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</si>
  <si>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</si>
  <si>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</si>
  <si>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</si>
  <si>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</si>
  <si>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</si>
  <si>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</si>
  <si>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</si>
  <si>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</si>
  <si>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</si>
  <si>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</si>
  <si>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</si>
  <si>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</si>
  <si>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</si>
  <si>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</si>
  <si>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</si>
  <si>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</si>
  <si>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</si>
  <si>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</si>
  <si>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</si>
  <si>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</si>
  <si>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</si>
  <si>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</si>
  <si>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</si>
  <si>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</si>
  <si>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</si>
  <si>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</si>
  <si>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</si>
  <si>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</si>
  <si>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</si>
  <si>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</si>
  <si>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</si>
  <si>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</si>
  <si>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</si>
  <si>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</si>
  <si>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</si>
  <si>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</si>
  <si>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</si>
  <si>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</si>
  <si>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</si>
  <si>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</si>
  <si>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</si>
  <si>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</si>
  <si>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</si>
  <si>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</si>
  <si>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</si>
  <si>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</si>
  <si>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</si>
  <si>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</si>
  <si>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</si>
  <si>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</si>
  <si>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</si>
  <si>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</si>
  <si>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</si>
  <si>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</si>
  <si>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</si>
  <si>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</si>
  <si>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</si>
  <si>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</si>
  <si>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</si>
  <si>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</si>
  <si>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</si>
  <si>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</si>
  <si>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</si>
  <si>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</si>
  <si>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</si>
  <si>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</si>
  <si>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</si>
  <si>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</si>
  <si>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</si>
  <si>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</si>
  <si>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</si>
  <si>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</si>
  <si>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</si>
  <si>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</si>
  <si>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</si>
  <si>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</si>
  <si>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</si>
  <si>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</si>
  <si>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</si>
  <si>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</si>
  <si>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</si>
  <si>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</si>
  <si>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</si>
  <si>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</si>
  <si>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</si>
  <si>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</si>
  <si>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</si>
  <si>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</si>
  <si>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</si>
  <si>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</si>
  <si>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</si>
  <si>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</si>
  <si>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</si>
  <si>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</si>
  <si>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</si>
  <si>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</si>
  <si>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</si>
  <si>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</si>
  <si>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</si>
  <si>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</si>
  <si>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</si>
  <si>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</si>
  <si>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</si>
  <si>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</si>
  <si>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</si>
  <si>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</si>
  <si>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</si>
  <si>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</si>
  <si>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</si>
  <si>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</si>
  <si>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</si>
  <si>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</si>
  <si>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</si>
  <si>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</si>
  <si>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</si>
  <si>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</si>
  <si>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</si>
  <si>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</si>
  <si>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</si>
  <si>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</si>
  <si>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</si>
  <si>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</si>
  <si>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</si>
  <si>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</si>
  <si>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</si>
  <si>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</si>
  <si>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</si>
  <si>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</si>
  <si>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</si>
  <si>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</si>
  <si>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</si>
  <si>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</si>
  <si>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</si>
  <si>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</si>
  <si>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</si>
  <si>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</si>
  <si>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</si>
  <si>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</si>
  <si>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</si>
  <si>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</si>
  <si>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</si>
  <si>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</si>
  <si>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</si>
  <si>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</si>
  <si>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</si>
  <si>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</si>
  <si>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</si>
  <si>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</si>
  <si>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</si>
  <si>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</si>
  <si>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</si>
  <si>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</si>
  <si>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</si>
  <si>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</si>
  <si>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</si>
  <si>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</si>
  <si>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</si>
  <si>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</si>
  <si>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</si>
  <si>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</si>
  <si>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</si>
  <si>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</si>
  <si>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</si>
  <si>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</si>
  <si>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</si>
  <si>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</si>
  <si>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</si>
  <si>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</si>
  <si>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</si>
  <si>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</si>
  <si>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</si>
  <si>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</si>
  <si>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</si>
  <si>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</si>
  <si>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</si>
  <si>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</si>
  <si>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</si>
  <si>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</si>
  <si>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</si>
  <si>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</si>
  <si>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</si>
  <si>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</si>
  <si>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</si>
  <si>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</si>
  <si>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</si>
  <si>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</si>
  <si>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</si>
  <si>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</si>
  <si>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</si>
  <si>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</si>
  <si>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</si>
  <si>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</si>
  <si>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</si>
  <si>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</si>
  <si>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</si>
  <si>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</si>
  <si>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</si>
  <si>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</si>
  <si>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</si>
  <si>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</si>
  <si>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</si>
  <si>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</si>
  <si>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</si>
  <si>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</si>
  <si>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</si>
  <si>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</si>
  <si>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</si>
  <si>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</si>
  <si>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</si>
  <si>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</si>
  <si>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</si>
  <si>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</si>
  <si>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</si>
  <si>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</si>
  <si>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</si>
  <si>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</si>
  <si>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</si>
  <si>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</si>
  <si>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</si>
  <si>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</si>
  <si>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</si>
  <si>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</si>
  <si>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</si>
  <si>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</si>
  <si>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</si>
  <si>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</si>
  <si>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</si>
  <si>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</si>
  <si>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</si>
  <si>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</si>
  <si>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</si>
  <si>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</si>
  <si>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</si>
  <si>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</si>
  <si>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</si>
  <si>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</si>
  <si>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</si>
  <si>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</si>
  <si>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</si>
  <si>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</si>
  <si>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</si>
  <si>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</si>
  <si>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</si>
  <si>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</si>
  <si>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</si>
  <si>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</si>
  <si>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</si>
  <si>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</si>
  <si>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</si>
  <si>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</si>
  <si>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</si>
  <si>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</si>
  <si>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</si>
  <si>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</si>
  <si>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</si>
  <si>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</si>
  <si>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</si>
  <si>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</si>
  <si>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</si>
  <si>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</si>
  <si>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</si>
  <si>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</si>
  <si>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</si>
  <si>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</si>
  <si>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</si>
  <si>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</si>
  <si>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</si>
  <si>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</si>
  <si>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</si>
  <si>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</si>
  <si>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</si>
  <si>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</si>
  <si>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</si>
  <si>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</si>
  <si>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</si>
  <si>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</si>
  <si>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</si>
  <si>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</si>
  <si>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</si>
  <si>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</si>
  <si>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</si>
  <si>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</si>
  <si>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</si>
  <si>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</si>
  <si>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</si>
  <si>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</si>
  <si>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</si>
  <si>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</si>
  <si>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</si>
  <si>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</si>
  <si>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</si>
  <si>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</si>
  <si>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</si>
  <si>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</si>
  <si>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</si>
  <si>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</si>
  <si>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</si>
  <si>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</si>
  <si>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</si>
  <si>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</si>
  <si>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</si>
  <si>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</si>
  <si>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</si>
  <si>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</si>
  <si>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</si>
  <si>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</si>
  <si>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</si>
  <si>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</si>
  <si>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</si>
  <si>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</si>
  <si>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</si>
  <si>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</si>
  <si>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</si>
  <si>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</si>
  <si>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</si>
  <si>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</si>
  <si>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</si>
  <si>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</si>
  <si>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</si>
  <si>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</si>
  <si>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</si>
  <si>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</si>
  <si>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</si>
  <si>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</si>
  <si>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</si>
  <si>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</si>
  <si>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</si>
  <si>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</si>
  <si>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</si>
  <si>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</si>
  <si>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</si>
  <si>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</si>
  <si>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</si>
  <si>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</si>
  <si>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</si>
  <si>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</si>
  <si>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</si>
  <si>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</si>
  <si>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</si>
  <si>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</si>
  <si>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</si>
  <si>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</si>
  <si>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</si>
  <si>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</si>
  <si>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</si>
  <si>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</si>
  <si>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</si>
  <si>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</si>
  <si>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</si>
  <si>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</si>
  <si>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</si>
  <si>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</si>
  <si>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</si>
  <si>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</si>
  <si>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</si>
  <si>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</si>
  <si>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</si>
  <si>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</si>
  <si>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</si>
  <si>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</si>
  <si>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</si>
  <si>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</si>
  <si>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</si>
  <si>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</si>
  <si>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</si>
  <si>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</si>
  <si>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</si>
  <si>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</si>
  <si>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</si>
  <si>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</si>
  <si>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</si>
  <si>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</si>
  <si>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</si>
  <si>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</si>
  <si>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</si>
  <si>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</si>
  <si>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</si>
  <si>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</si>
  <si>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</si>
  <si>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</si>
  <si>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</si>
  <si>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</si>
  <si>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</si>
  <si>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</si>
  <si>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</si>
  <si>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</si>
  <si>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</si>
  <si>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</si>
  <si>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</si>
  <si>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</si>
  <si>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</si>
  <si>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</si>
  <si>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</si>
  <si>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</si>
  <si>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</si>
  <si>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</si>
  <si>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</si>
  <si>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</si>
  <si>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</si>
  <si>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</si>
  <si>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</si>
  <si>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</si>
  <si>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</si>
  <si>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</si>
  <si>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</si>
  <si>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</si>
  <si>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</si>
  <si>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</si>
  <si>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</si>
  <si>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</si>
  <si>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</si>
  <si>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</si>
  <si>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</si>
  <si>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</si>
  <si>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</si>
  <si>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</si>
  <si>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</si>
  <si>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</si>
  <si>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</si>
  <si>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</si>
  <si>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</si>
  <si>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</si>
  <si>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</si>
  <si>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</si>
  <si>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</si>
  <si>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</si>
  <si>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</si>
  <si>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</si>
  <si>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</si>
  <si>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</si>
  <si>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</si>
  <si>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</si>
  <si>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</si>
  <si>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</si>
  <si>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</si>
  <si>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</si>
  <si>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</si>
  <si>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</si>
  <si>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</si>
  <si>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</si>
  <si>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</si>
  <si>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</si>
  <si>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</si>
  <si>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</si>
  <si>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</si>
  <si>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</si>
  <si>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</si>
  <si>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</si>
  <si>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</si>
  <si>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</si>
  <si>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</si>
  <si>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</si>
  <si>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</si>
  <si>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</si>
  <si>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</si>
  <si>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</si>
  <si>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</si>
  <si>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</si>
  <si>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</si>
  <si>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</si>
  <si>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</si>
  <si>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</si>
  <si>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</si>
  <si>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</si>
  <si>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</si>
  <si>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</si>
  <si>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</si>
  <si>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</si>
  <si>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</si>
  <si>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</si>
  <si>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</si>
  <si>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</si>
  <si>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</si>
  <si>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</si>
  <si>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</si>
  <si>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</si>
  <si>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</si>
  <si>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</si>
  <si>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</si>
  <si>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</si>
  <si>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</si>
  <si>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</si>
  <si>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</si>
  <si>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</si>
  <si>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</si>
  <si>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</si>
  <si>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</si>
  <si>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</si>
  <si>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</si>
  <si>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</si>
  <si>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</si>
  <si>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</si>
  <si>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</si>
  <si>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</si>
  <si>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</si>
  <si>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</si>
  <si>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</si>
  <si>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</si>
  <si>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</si>
  <si>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</si>
  <si>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</si>
  <si>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</si>
  <si>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</si>
  <si>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</si>
  <si>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</si>
  <si>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</si>
  <si>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</si>
  <si>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</si>
  <si>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</si>
  <si>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</si>
  <si>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</si>
  <si>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</si>
  <si>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</si>
  <si>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</si>
  <si>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</si>
  <si>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</si>
  <si>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</si>
  <si>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</si>
  <si>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</si>
  <si>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</si>
  <si>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</si>
  <si>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</si>
  <si>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</si>
  <si>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</si>
  <si>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</si>
  <si>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</si>
  <si>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</si>
  <si>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</si>
  <si>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</si>
  <si>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</si>
  <si>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</si>
  <si>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</si>
  <si>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</si>
  <si>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</si>
  <si>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</si>
  <si>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</si>
  <si>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</si>
  <si>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</si>
  <si>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</si>
  <si>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</si>
  <si>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</si>
  <si>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</si>
  <si>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</si>
  <si>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</si>
  <si>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</si>
  <si>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</si>
  <si>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</si>
  <si>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</si>
  <si>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</si>
  <si>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</si>
  <si>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</si>
  <si>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</si>
  <si>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</si>
  <si>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</si>
  <si>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</si>
  <si>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</si>
  <si>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</si>
  <si>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</si>
  <si>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</si>
  <si>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</si>
  <si>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</si>
  <si>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</si>
  <si>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</si>
  <si>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</si>
  <si>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</si>
  <si>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</si>
  <si>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</si>
  <si>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</si>
  <si>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</si>
  <si>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</si>
  <si>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</si>
  <si>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</si>
  <si>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</si>
  <si>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</si>
  <si>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</si>
  <si>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</si>
  <si>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</si>
  <si>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</si>
  <si>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</si>
  <si>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</si>
  <si>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</si>
  <si>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</si>
  <si>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</si>
  <si>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</si>
  <si>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</si>
  <si>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</si>
  <si>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</si>
  <si>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</si>
  <si>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</si>
  <si>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</si>
  <si>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</si>
  <si>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</si>
  <si>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</si>
  <si>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</si>
  <si>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</si>
  <si>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</si>
  <si>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</si>
  <si>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</si>
  <si>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</si>
  <si>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</si>
  <si>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</si>
  <si>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</si>
  <si>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</si>
  <si>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</si>
  <si>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</si>
  <si>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</si>
  <si>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</si>
  <si>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</si>
  <si>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</si>
  <si>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</si>
  <si>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</si>
  <si>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</si>
  <si>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</si>
  <si>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</si>
  <si>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</si>
  <si>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</si>
  <si>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</si>
  <si>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</si>
  <si>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</si>
  <si>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</si>
  <si>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</si>
  <si>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</si>
  <si>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</si>
  <si>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</si>
  <si>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</si>
  <si>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</si>
  <si>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</si>
  <si>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</si>
  <si>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</si>
  <si>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</si>
  <si>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</si>
  <si>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</si>
  <si>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</si>
  <si>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</si>
  <si>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</si>
  <si>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</si>
  <si>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</si>
  <si>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</si>
  <si>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</si>
  <si>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</si>
  <si>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</si>
  <si>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</si>
  <si>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</si>
  <si>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</si>
  <si>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</si>
  <si>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</si>
  <si>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</si>
  <si>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</si>
  <si>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</si>
  <si>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</si>
  <si>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</si>
  <si>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</si>
  <si>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</si>
  <si>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</si>
  <si>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</si>
  <si>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</si>
  <si>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</si>
  <si>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</si>
  <si>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</si>
  <si>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</si>
  <si>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</si>
  <si>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</si>
  <si>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</si>
  <si>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</si>
  <si>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</si>
  <si>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</si>
  <si>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</si>
  <si>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</si>
  <si>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</si>
  <si>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</si>
  <si>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</si>
  <si>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</si>
  <si>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</si>
  <si>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</si>
  <si>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</si>
  <si>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</si>
  <si>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</si>
  <si>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</si>
  <si>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</si>
  <si>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</si>
  <si>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</si>
  <si>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</si>
  <si>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</si>
  <si>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</si>
  <si>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</si>
  <si>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</si>
  <si>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</si>
  <si>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</si>
  <si>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</si>
  <si>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</si>
  <si>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</si>
  <si>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</si>
  <si>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</si>
  <si>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</si>
  <si>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</si>
  <si>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</si>
  <si>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</si>
  <si>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</si>
  <si>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</si>
  <si>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</si>
  <si>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</si>
  <si>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</si>
  <si>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</si>
  <si>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</si>
  <si>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</si>
  <si>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</si>
  <si>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</si>
  <si>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</si>
  <si>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</si>
  <si>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</si>
  <si>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</si>
  <si>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</si>
  <si>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</si>
  <si>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</si>
  <si>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</si>
  <si>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</si>
  <si>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</si>
  <si>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</si>
  <si>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</si>
  <si>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</si>
  <si>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</si>
  <si>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</si>
  <si>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</si>
  <si>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</si>
  <si>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</si>
  <si>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</si>
  <si>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</si>
  <si>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</si>
  <si>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</si>
  <si>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</si>
  <si>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</si>
  <si>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</si>
  <si>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</si>
  <si>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</si>
  <si>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</si>
  <si>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</si>
  <si>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</si>
  <si>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</si>
  <si>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</si>
  <si>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</si>
  <si>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</si>
  <si>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</si>
  <si>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</si>
  <si>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</si>
  <si>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</si>
  <si>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</si>
  <si>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</si>
  <si>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</si>
  <si>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</si>
  <si>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</si>
  <si>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</si>
  <si>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</si>
  <si>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</si>
  <si>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</si>
  <si>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</si>
  <si>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</si>
  <si>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</si>
  <si>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</si>
  <si>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</si>
  <si>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</si>
  <si>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</si>
  <si>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</si>
  <si>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</si>
  <si>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</si>
  <si>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</si>
  <si>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</si>
  <si>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</si>
  <si>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</si>
  <si>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</si>
  <si>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</si>
  <si>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</si>
  <si>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</si>
  <si>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</si>
  <si>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</si>
  <si>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</si>
  <si>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</si>
  <si>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</si>
  <si>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</si>
  <si>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</si>
  <si>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</si>
  <si>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</si>
  <si>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</si>
  <si>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</si>
  <si>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</si>
  <si>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</si>
  <si>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</si>
  <si>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</si>
  <si>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</si>
  <si>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</si>
  <si>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</si>
  <si>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</si>
  <si>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</si>
  <si>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</si>
  <si>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</si>
  <si>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</si>
  <si>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</si>
  <si>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</si>
  <si>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</si>
  <si>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</si>
  <si>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</si>
  <si>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</si>
  <si>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</si>
  <si>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</si>
  <si>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</si>
  <si>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</si>
  <si>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</si>
  <si>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</si>
  <si>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</si>
  <si>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</si>
  <si>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</si>
  <si>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</si>
  <si>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</si>
  <si>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</si>
  <si>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</si>
  <si>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</si>
  <si>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</si>
  <si>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</si>
  <si>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</si>
  <si>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</si>
  <si>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</si>
  <si>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</si>
  <si>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</si>
  <si>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</si>
  <si>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</si>
  <si>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</si>
  <si>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</si>
  <si>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</si>
  <si>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</si>
  <si>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</si>
  <si>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</si>
  <si>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</si>
  <si>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</si>
  <si>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</si>
  <si>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</si>
  <si>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</si>
  <si>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</si>
  <si>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</si>
  <si>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</si>
  <si>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</si>
  <si>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</si>
  <si>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</si>
  <si>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</si>
  <si>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</si>
  <si>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</si>
  <si>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</si>
  <si>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</si>
  <si>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</si>
  <si>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</si>
  <si>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</si>
  <si>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</si>
  <si>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</si>
  <si>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</si>
  <si>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</si>
  <si>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</si>
  <si>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</si>
  <si>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</si>
  <si>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</si>
  <si>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</si>
  <si>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</si>
  <si>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</si>
  <si>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</si>
  <si>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</si>
  <si>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</si>
  <si>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</si>
  <si>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</si>
  <si>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</si>
  <si>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</si>
  <si>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</si>
  <si>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</si>
  <si>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</si>
  <si>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</si>
  <si>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</si>
  <si>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</si>
  <si>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</si>
  <si>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</si>
  <si>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</si>
  <si>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</si>
  <si>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</si>
  <si>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</si>
  <si>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</si>
  <si>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</si>
  <si>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</si>
  <si>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</si>
  <si>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</si>
  <si>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</si>
  <si>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</si>
  <si>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</si>
  <si>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</si>
  <si>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</si>
  <si>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</si>
  <si>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</si>
  <si>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</si>
  <si>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</si>
  <si>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</si>
  <si>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</si>
  <si>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</si>
  <si>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</si>
  <si>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</si>
  <si>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</si>
  <si>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</si>
  <si>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</si>
  <si>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</si>
  <si>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</si>
  <si>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</si>
  <si>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</si>
  <si>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</si>
  <si>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</si>
  <si>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</si>
  <si>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</si>
  <si>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</si>
  <si>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</si>
  <si>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</si>
  <si>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</si>
  <si>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</si>
  <si>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</si>
  <si>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</si>
  <si>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</si>
  <si>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</si>
  <si>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</si>
  <si>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</si>
  <si>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</si>
  <si>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</si>
  <si>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</si>
  <si>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</si>
  <si>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</si>
  <si>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</si>
  <si>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</si>
  <si>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</si>
  <si>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</si>
  <si>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</si>
  <si>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</si>
  <si>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</si>
  <si>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</si>
  <si>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</si>
  <si>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</si>
  <si>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</si>
  <si>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</si>
  <si>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</si>
  <si>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</si>
  <si>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</si>
  <si>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</si>
  <si>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</si>
  <si>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</si>
  <si>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</si>
  <si>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</si>
  <si>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</si>
  <si>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</si>
  <si>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</si>
  <si>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</si>
  <si>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</si>
  <si>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</si>
  <si>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</si>
  <si>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</si>
  <si>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</si>
  <si>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</si>
  <si>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</si>
  <si>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</si>
  <si>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</si>
  <si>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</si>
  <si>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</si>
  <si>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</si>
  <si>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</si>
  <si>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</si>
  <si>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</si>
  <si>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</si>
  <si>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</si>
  <si>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</si>
  <si>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</si>
  <si>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</si>
  <si>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</si>
  <si>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</si>
  <si>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</si>
  <si>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</si>
  <si>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</si>
  <si>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</si>
  <si>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</si>
  <si>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</si>
  <si>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</si>
  <si>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</si>
  <si>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</si>
  <si>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</si>
  <si>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</si>
  <si>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</si>
  <si>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</si>
  <si>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</si>
  <si>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</si>
  <si>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</si>
  <si>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</si>
  <si>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</si>
  <si>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</si>
  <si>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</si>
  <si>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</si>
  <si>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</si>
  <si>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</si>
  <si>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</si>
  <si>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</si>
  <si>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</si>
  <si>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</si>
  <si>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</si>
  <si>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</si>
  <si>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</si>
  <si>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</si>
  <si>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</si>
  <si>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</si>
  <si>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</si>
  <si>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</si>
  <si>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</si>
  <si>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</si>
  <si>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</si>
  <si>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</si>
  <si>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</si>
  <si>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</si>
  <si>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</si>
  <si>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</si>
  <si>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</si>
  <si>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</si>
  <si>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</si>
  <si>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</si>
  <si>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</si>
  <si>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</si>
  <si>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</si>
  <si>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</si>
  <si>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</si>
  <si>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</si>
  <si>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</si>
  <si>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</si>
  <si>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</si>
  <si>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</si>
  <si>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</si>
  <si>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</si>
  <si>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</si>
  <si>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</si>
  <si>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</si>
  <si>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</si>
  <si>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</si>
  <si>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</si>
  <si>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</si>
  <si>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</si>
  <si>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</si>
  <si>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</si>
  <si>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</si>
  <si>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</si>
  <si>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</si>
  <si>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</si>
  <si>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</si>
  <si>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</si>
  <si>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</si>
  <si>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</si>
  <si>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</si>
  <si>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School Nutrition Equipment Assistance for Schools</t>
  </si>
  <si>
    <t>722/757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</si>
</sst>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style="thin">
        <color indexed="47"/>
      </left>
      <right style="thin">
        <color indexed="55"/>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1">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25" fillId="0" borderId="49" xfId="0" applyFont="1" applyBorder="1" applyProtection="1">
      <protection hidden="1"/>
    </xf>
    <xf numFmtId="0" fontId="23" fillId="0" borderId="50" xfId="0" applyFont="1" applyBorder="1" applyProtection="1">
      <protection hidden="1"/>
    </xf>
    <xf numFmtId="0" fontId="23" fillId="0" borderId="51" xfId="0" applyFont="1" applyBorder="1" applyProtection="1">
      <protection hidden="1"/>
    </xf>
    <xf numFmtId="3" fontId="25" fillId="0" borderId="52" xfId="0" applyNumberFormat="1" applyFont="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5" fillId="0" borderId="56" xfId="0" applyFont="1" applyBorder="1" applyProtection="1">
      <protection hidden="1"/>
    </xf>
    <xf numFmtId="0" fontId="23" fillId="0" borderId="56" xfId="0" applyFont="1" applyBorder="1" applyAlignment="1" applyProtection="1">
      <alignment vertical="center"/>
      <protection hidden="1"/>
    </xf>
    <xf numFmtId="0" fontId="23" fillId="0" borderId="57" xfId="0" applyFont="1" applyBorder="1" applyAlignment="1" applyProtection="1">
      <alignment vertical="center"/>
      <protection hidden="1"/>
    </xf>
    <xf numFmtId="3" fontId="25" fillId="0" borderId="55" xfId="0" applyNumberFormat="1" applyFont="1" applyBorder="1" applyAlignment="1" applyProtection="1">
      <alignment horizontal="center" vertical="center"/>
      <protection hidden="1"/>
    </xf>
    <xf numFmtId="0" fontId="9" fillId="0" borderId="58" xfId="0" applyFont="1" applyBorder="1" applyAlignment="1" applyProtection="1">
      <alignment horizontal="center"/>
      <protection hidden="1"/>
    </xf>
    <xf numFmtId="0" fontId="27" fillId="0" borderId="55" xfId="0" applyFont="1" applyBorder="1" applyAlignment="1" applyProtection="1">
      <alignment horizontal="right" vertical="center"/>
      <protection hidden="1"/>
    </xf>
    <xf numFmtId="0" fontId="27" fillId="0" borderId="57" xfId="0" applyFont="1" applyBorder="1" applyAlignment="1" applyProtection="1">
      <alignment horizontal="right" vertical="center"/>
      <protection hidden="1"/>
    </xf>
    <xf numFmtId="0" fontId="9" fillId="15" borderId="58" xfId="0" applyFont="1" applyFill="1" applyBorder="1" applyAlignment="1" applyProtection="1">
      <alignment horizontal="center"/>
      <protection hidden="1"/>
    </xf>
    <xf numFmtId="3" fontId="25" fillId="9" borderId="55" xfId="0" applyNumberFormat="1" applyFont="1" applyFill="1" applyBorder="1" applyAlignment="1" applyProtection="1">
      <alignment horizontal="center" vertical="center"/>
      <protection hidden="1"/>
    </xf>
    <xf numFmtId="0" fontId="25" fillId="3" borderId="56" xfId="0" applyFont="1" applyFill="1" applyBorder="1" applyProtection="1">
      <protection hidden="1"/>
    </xf>
    <xf numFmtId="0" fontId="25" fillId="3" borderId="57"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41" fontId="27" fillId="0" borderId="55" xfId="0" applyNumberFormat="1" applyFont="1" applyBorder="1" applyAlignment="1" applyProtection="1">
      <alignment horizontal="right" vertical="center"/>
      <protection hidden="1"/>
    </xf>
    <xf numFmtId="41" fontId="27" fillId="0" borderId="60"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0" fontId="25" fillId="0" borderId="55" xfId="0" applyFont="1" applyBorder="1" applyProtection="1">
      <protection hidden="1"/>
    </xf>
    <xf numFmtId="0" fontId="27" fillId="0" borderId="56" xfId="0"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1" xfId="0" applyFont="1" applyBorder="1" applyProtection="1">
      <protection hidden="1"/>
    </xf>
    <xf numFmtId="0" fontId="25" fillId="0" borderId="62" xfId="0" applyFont="1" applyBorder="1" applyProtection="1">
      <protection hidden="1"/>
    </xf>
    <xf numFmtId="0" fontId="23" fillId="0" borderId="62" xfId="0" applyFont="1" applyBorder="1" applyAlignment="1" applyProtection="1">
      <alignment vertical="center"/>
      <protection hidden="1"/>
    </xf>
    <xf numFmtId="0" fontId="23" fillId="0" borderId="63" xfId="0" applyFont="1" applyBorder="1" applyAlignment="1" applyProtection="1">
      <alignment vertical="center"/>
      <protection hidden="1"/>
    </xf>
    <xf numFmtId="3" fontId="25" fillId="0" borderId="61" xfId="0" applyNumberFormat="1" applyFont="1" applyBorder="1" applyAlignment="1" applyProtection="1">
      <alignment horizontal="center" vertical="center"/>
      <protection hidden="1"/>
    </xf>
    <xf numFmtId="0" fontId="9" fillId="0" borderId="64" xfId="0" applyFont="1" applyBorder="1" applyAlignment="1" applyProtection="1">
      <alignment horizontal="center"/>
      <protection hidden="1"/>
    </xf>
    <xf numFmtId="0" fontId="9" fillId="15" borderId="64" xfId="0" applyFont="1" applyFill="1" applyBorder="1" applyAlignment="1" applyProtection="1">
      <alignment horizontal="center"/>
      <protection hidden="1"/>
    </xf>
    <xf numFmtId="0" fontId="3" fillId="0" borderId="65" xfId="0" applyFont="1" applyBorder="1" applyProtection="1">
      <protection hidden="1"/>
    </xf>
    <xf numFmtId="3" fontId="3" fillId="0" borderId="65" xfId="0" applyNumberFormat="1" applyFont="1" applyBorder="1" applyAlignment="1" applyProtection="1">
      <alignment vertical="center"/>
      <protection hidden="1"/>
    </xf>
    <xf numFmtId="0" fontId="9" fillId="15" borderId="66" xfId="0" applyFont="1" applyFill="1" applyBorder="1" applyAlignment="1" applyProtection="1">
      <alignment horizontal="center"/>
      <protection hidden="1"/>
    </xf>
    <xf numFmtId="0" fontId="3" fillId="15" borderId="65" xfId="0" applyFont="1" applyFill="1" applyBorder="1" applyAlignment="1" applyProtection="1">
      <alignment horizontal="right" vertical="center" wrapText="1"/>
      <protection hidden="1"/>
    </xf>
    <xf numFmtId="0" fontId="7" fillId="0" borderId="65" xfId="0" applyFont="1" applyBorder="1" applyProtection="1">
      <protection hidden="1"/>
    </xf>
    <xf numFmtId="0" fontId="7" fillId="0" borderId="65" xfId="0" applyFont="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6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65"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6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6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6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6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6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6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6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6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6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82"/>
      <c r="T1" s="482"/>
      <c r="U1" s="482"/>
      <c r="V1" s="482"/>
      <c r="W1" s="482"/>
      <c r="X1" s="482"/>
      <c r="Y1" s="5"/>
    </row>
    <row r="2" spans="1:27" ht="8.25" customHeight="1" x14ac:dyDescent="0.35">
      <c r="A2" s="6"/>
      <c r="B2" s="6"/>
      <c r="C2" s="485"/>
      <c r="D2" s="485"/>
      <c r="E2" s="485"/>
      <c r="F2" s="485"/>
      <c r="G2" s="485"/>
      <c r="H2" s="485"/>
      <c r="I2" s="485"/>
      <c r="J2" s="485"/>
      <c r="K2" s="485"/>
      <c r="L2" s="485"/>
      <c r="M2" s="485"/>
      <c r="N2" s="485"/>
      <c r="O2" s="485"/>
      <c r="P2" s="485"/>
      <c r="Q2" s="485"/>
      <c r="R2" s="485"/>
      <c r="S2" s="485"/>
      <c r="T2" s="7"/>
      <c r="U2" s="7"/>
      <c r="V2" s="7"/>
      <c r="W2" s="7"/>
      <c r="X2" s="7"/>
      <c r="Y2" s="7"/>
    </row>
    <row r="3" spans="1:27" ht="26.25" customHeight="1" x14ac:dyDescent="0.35">
      <c r="A3" s="6"/>
      <c r="B3" s="474" t="s">
        <v>0</v>
      </c>
      <c r="C3" s="475"/>
      <c r="D3" s="475"/>
      <c r="E3" s="475"/>
      <c r="F3" s="497"/>
      <c r="G3" s="497"/>
      <c r="H3" s="338"/>
      <c r="I3" s="397" t="s">
        <v>1</v>
      </c>
      <c r="J3" s="396"/>
      <c r="K3" s="497"/>
      <c r="L3" s="497"/>
      <c r="M3" s="497"/>
      <c r="N3" s="497"/>
      <c r="O3" s="497"/>
      <c r="P3" s="497"/>
      <c r="R3" s="490"/>
      <c r="S3" s="491"/>
      <c r="T3" s="7"/>
      <c r="U3" s="7"/>
      <c r="V3" s="7"/>
      <c r="W3" s="7"/>
      <c r="X3" s="7"/>
      <c r="Y3" s="7"/>
    </row>
    <row r="4" spans="1:27" ht="7.4" customHeight="1" x14ac:dyDescent="0.35">
      <c r="A4" s="6"/>
      <c r="B4" s="6"/>
      <c r="C4" s="29"/>
      <c r="D4" s="29"/>
      <c r="E4" s="29"/>
      <c r="F4" s="30"/>
      <c r="G4" s="30"/>
      <c r="H4" s="30"/>
      <c r="I4" s="397"/>
      <c r="J4" s="396"/>
      <c r="K4" s="30"/>
      <c r="L4" s="30"/>
      <c r="M4" s="30"/>
      <c r="N4" s="30"/>
      <c r="O4" s="8"/>
      <c r="S4" s="396"/>
      <c r="T4" s="7"/>
      <c r="U4" s="7"/>
      <c r="V4" s="7"/>
      <c r="W4" s="7"/>
      <c r="X4" s="7"/>
      <c r="Y4" s="7"/>
    </row>
    <row r="5" spans="1:27" ht="28.5" customHeight="1" x14ac:dyDescent="0.35">
      <c r="A5" s="6"/>
      <c r="B5" s="474" t="s">
        <v>2</v>
      </c>
      <c r="C5" s="475"/>
      <c r="D5" s="475"/>
      <c r="E5" s="475"/>
      <c r="F5" s="339">
        <v>2024</v>
      </c>
      <c r="G5" s="30"/>
      <c r="H5" s="30"/>
      <c r="I5" s="397" t="s">
        <v>3</v>
      </c>
      <c r="J5" s="9"/>
      <c r="K5" s="499" t="s">
        <v>6593</v>
      </c>
      <c r="L5" s="499"/>
      <c r="M5" s="499"/>
      <c r="N5" s="499"/>
      <c r="O5" s="499"/>
      <c r="P5" s="499"/>
      <c r="R5" s="486"/>
      <c r="S5" s="487"/>
      <c r="T5" s="7"/>
      <c r="U5" s="7"/>
      <c r="V5" s="7"/>
      <c r="W5" s="7"/>
      <c r="X5" s="7"/>
      <c r="Y5" s="7"/>
    </row>
    <row r="6" spans="1:27" ht="6.75" customHeight="1" x14ac:dyDescent="0.35">
      <c r="A6" s="6"/>
      <c r="B6" s="6"/>
      <c r="C6" s="8"/>
      <c r="D6" s="8"/>
      <c r="E6" s="8"/>
      <c r="F6" s="8"/>
      <c r="G6" s="8"/>
      <c r="H6" s="8"/>
      <c r="I6" s="397"/>
      <c r="J6" s="9"/>
      <c r="K6" s="31"/>
      <c r="L6" s="8"/>
      <c r="M6" s="8"/>
      <c r="N6" s="8"/>
      <c r="O6" s="8"/>
      <c r="S6" s="396"/>
      <c r="T6" s="7"/>
      <c r="U6" s="7"/>
      <c r="V6" s="7"/>
      <c r="W6" s="7"/>
      <c r="X6" s="7"/>
      <c r="Y6" s="7"/>
    </row>
    <row r="7" spans="1:27" ht="28.5" customHeight="1" x14ac:dyDescent="0.35">
      <c r="A7" s="6"/>
      <c r="B7" s="474"/>
      <c r="C7" s="475"/>
      <c r="D7" s="475"/>
      <c r="E7" s="475"/>
      <c r="F7" s="8"/>
      <c r="G7" s="8"/>
      <c r="H7" s="8"/>
      <c r="I7" s="397" t="s">
        <v>4</v>
      </c>
      <c r="J7" s="396"/>
      <c r="K7" s="497" t="s">
        <v>6592</v>
      </c>
      <c r="L7" s="497"/>
      <c r="M7" s="497"/>
      <c r="N7" s="497"/>
      <c r="O7" s="497"/>
      <c r="P7" s="497"/>
      <c r="Q7" s="498"/>
      <c r="R7" s="498"/>
      <c r="S7" s="498"/>
      <c r="T7" s="498"/>
      <c r="U7" s="498"/>
      <c r="V7" s="498"/>
      <c r="W7" s="498"/>
      <c r="X7" s="498"/>
      <c r="Y7" s="498"/>
      <c r="Z7" s="498"/>
      <c r="AA7" s="498"/>
    </row>
    <row r="8" spans="1:27" ht="12" customHeight="1" thickBot="1" x14ac:dyDescent="0.4">
      <c r="A8" s="6"/>
      <c r="B8" s="397"/>
      <c r="C8" s="65"/>
      <c r="D8" s="65"/>
      <c r="E8" s="65"/>
      <c r="F8" s="8"/>
      <c r="G8" s="8"/>
      <c r="H8" s="8"/>
      <c r="I8" s="397"/>
      <c r="J8" s="396"/>
      <c r="K8" s="397"/>
      <c r="L8" s="397"/>
      <c r="M8" s="397"/>
      <c r="N8" s="397"/>
      <c r="O8" s="397"/>
      <c r="P8" s="397"/>
      <c r="R8" s="488"/>
      <c r="S8" s="489"/>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496"/>
      <c r="S9" s="496"/>
      <c r="T9" s="496"/>
      <c r="U9" s="496"/>
      <c r="V9" s="496"/>
      <c r="W9" s="496"/>
      <c r="X9" s="322"/>
      <c r="Y9" s="323"/>
      <c r="Z9" s="323"/>
      <c r="AA9" s="443"/>
    </row>
    <row r="10" spans="1:27" ht="11.15" customHeight="1" x14ac:dyDescent="0.35">
      <c r="A10" s="10"/>
      <c r="B10" s="324"/>
      <c r="C10" s="476" t="s">
        <v>5</v>
      </c>
      <c r="D10" s="477"/>
      <c r="E10" s="477"/>
      <c r="F10" s="477"/>
      <c r="G10" s="477"/>
      <c r="H10" s="477"/>
      <c r="I10" s="477"/>
      <c r="J10" s="477"/>
      <c r="K10" s="478"/>
      <c r="L10" s="140"/>
      <c r="M10" s="140"/>
      <c r="N10" s="140"/>
      <c r="O10" s="140"/>
      <c r="P10" s="494" t="s">
        <v>6</v>
      </c>
      <c r="Q10" s="279"/>
      <c r="R10" s="7"/>
      <c r="S10" s="7"/>
      <c r="T10" s="7"/>
      <c r="U10" s="7"/>
      <c r="V10" s="492"/>
      <c r="W10" s="141"/>
      <c r="AA10" s="444"/>
    </row>
    <row r="11" spans="1:27" ht="16" thickBot="1" x14ac:dyDescent="0.4">
      <c r="A11" s="10"/>
      <c r="B11" s="324"/>
      <c r="C11" s="479"/>
      <c r="D11" s="480"/>
      <c r="E11" s="480"/>
      <c r="F11" s="480"/>
      <c r="G11" s="480"/>
      <c r="H11" s="480"/>
      <c r="I11" s="480"/>
      <c r="J11" s="480"/>
      <c r="K11" s="481"/>
      <c r="L11" s="56"/>
      <c r="M11" s="56"/>
      <c r="N11" s="56"/>
      <c r="O11" s="142"/>
      <c r="P11" s="495"/>
      <c r="Q11" s="280"/>
      <c r="R11" s="7"/>
      <c r="S11" s="7"/>
      <c r="T11" s="7"/>
      <c r="U11" s="7"/>
      <c r="V11" s="493"/>
      <c r="W11" s="141"/>
      <c r="AA11" s="444"/>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45"/>
    </row>
    <row r="13" spans="1:27" ht="30" customHeight="1" x14ac:dyDescent="0.35">
      <c r="A13" s="11"/>
      <c r="B13" s="325"/>
      <c r="C13" s="282">
        <v>1</v>
      </c>
      <c r="D13" s="483" t="s">
        <v>7</v>
      </c>
      <c r="E13" s="483"/>
      <c r="F13" s="483"/>
      <c r="G13" s="484"/>
      <c r="H13" s="391"/>
      <c r="I13" s="392" t="s">
        <v>8</v>
      </c>
      <c r="J13" s="393" t="s">
        <v>9</v>
      </c>
      <c r="K13" s="395" t="s">
        <v>10</v>
      </c>
      <c r="L13" s="57"/>
      <c r="M13" s="57"/>
      <c r="N13" s="57"/>
      <c r="O13" s="145"/>
      <c r="P13" s="48" t="s">
        <v>11</v>
      </c>
      <c r="Q13" s="283"/>
      <c r="R13" s="394"/>
      <c r="S13" s="394"/>
      <c r="T13" s="394"/>
      <c r="U13" s="394"/>
      <c r="V13" s="394"/>
      <c r="W13" s="146"/>
      <c r="AA13" s="326" t="s">
        <v>12</v>
      </c>
    </row>
    <row r="14" spans="1:27" ht="13.4" customHeight="1" x14ac:dyDescent="0.35">
      <c r="A14" s="2"/>
      <c r="B14" s="327"/>
      <c r="C14" s="265"/>
      <c r="D14" s="464"/>
      <c r="E14" s="465"/>
      <c r="F14" s="465"/>
      <c r="G14" s="467"/>
      <c r="H14" s="3"/>
      <c r="I14" s="256"/>
      <c r="J14" s="257"/>
      <c r="K14" s="12"/>
      <c r="L14" s="55" t="b">
        <v>0</v>
      </c>
      <c r="M14" s="3"/>
      <c r="N14" s="3">
        <f>IF(L14,P14,0)</f>
        <v>0</v>
      </c>
      <c r="O14" s="140"/>
      <c r="P14" s="258"/>
      <c r="Q14" s="283"/>
      <c r="R14" s="419" t="b">
        <v>1</v>
      </c>
      <c r="S14" s="411">
        <v>112926</v>
      </c>
      <c r="T14" s="420"/>
      <c r="U14" s="421"/>
      <c r="V14" s="7"/>
      <c r="W14" s="141"/>
      <c r="AA14" s="328"/>
    </row>
    <row r="15" spans="1:27" ht="13.4" customHeight="1" x14ac:dyDescent="0.35">
      <c r="A15" s="2"/>
      <c r="B15" s="327"/>
      <c r="C15" s="265"/>
      <c r="D15" s="464"/>
      <c r="E15" s="465"/>
      <c r="F15" s="465"/>
      <c r="G15" s="467"/>
      <c r="H15" s="3"/>
      <c r="I15" s="256"/>
      <c r="J15" s="257"/>
      <c r="K15" s="12"/>
      <c r="L15" s="55" t="b">
        <v>0</v>
      </c>
      <c r="M15" s="3"/>
      <c r="N15" s="3">
        <f>IF(L15,P15,0)</f>
        <v>0</v>
      </c>
      <c r="O15" s="140"/>
      <c r="P15" s="258"/>
      <c r="Q15" s="283"/>
      <c r="R15" s="422" t="b">
        <v>0</v>
      </c>
      <c r="S15" s="408">
        <v>0</v>
      </c>
      <c r="T15" s="409" t="s">
        <v>13</v>
      </c>
      <c r="U15" s="410" t="s">
        <v>13</v>
      </c>
      <c r="V15" s="13"/>
      <c r="W15" s="141"/>
      <c r="AA15" s="328"/>
    </row>
    <row r="16" spans="1:27" ht="13.4" customHeight="1" x14ac:dyDescent="0.35">
      <c r="A16" s="2"/>
      <c r="B16" s="327"/>
      <c r="C16" s="265"/>
      <c r="D16" s="464"/>
      <c r="E16" s="465"/>
      <c r="F16" s="465"/>
      <c r="G16" s="467"/>
      <c r="H16" s="3"/>
      <c r="I16" s="256"/>
      <c r="J16" s="257"/>
      <c r="K16" s="12"/>
      <c r="L16" s="55" t="b">
        <v>0</v>
      </c>
      <c r="M16" s="3"/>
      <c r="N16" s="3">
        <f>IF(L16,P16,0)</f>
        <v>0</v>
      </c>
      <c r="O16" s="140"/>
      <c r="P16" s="259">
        <v>0</v>
      </c>
      <c r="Q16" s="283"/>
      <c r="R16" s="419" t="b">
        <v>0</v>
      </c>
      <c r="S16" s="411">
        <v>0</v>
      </c>
      <c r="T16" s="412" t="s">
        <v>13</v>
      </c>
      <c r="U16" s="413" t="s">
        <v>13</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419"/>
      <c r="S17" s="69"/>
      <c r="T17" s="13"/>
      <c r="U17" s="13"/>
      <c r="V17" s="13"/>
      <c r="W17" s="141"/>
      <c r="AA17" s="415"/>
    </row>
    <row r="18" spans="1:27" ht="12.75" customHeight="1" x14ac:dyDescent="0.35">
      <c r="A18" s="16"/>
      <c r="B18" s="330"/>
      <c r="C18" s="450" t="s">
        <v>14</v>
      </c>
      <c r="D18" s="451"/>
      <c r="E18" s="451"/>
      <c r="F18" s="451"/>
      <c r="G18" s="451"/>
      <c r="H18" s="340"/>
      <c r="I18" s="340"/>
      <c r="J18" s="341"/>
      <c r="K18" s="340"/>
      <c r="L18" s="147" t="b">
        <v>0</v>
      </c>
      <c r="M18" s="148">
        <f>SUM(M14:M16)</f>
        <v>0</v>
      </c>
      <c r="N18" s="148">
        <f>SUM(N14:N16)</f>
        <v>0</v>
      </c>
      <c r="O18" s="148"/>
      <c r="P18" s="342">
        <f>SUM(P14:P16)</f>
        <v>0</v>
      </c>
      <c r="Q18" s="285"/>
      <c r="R18" s="423"/>
      <c r="S18" s="424"/>
      <c r="T18" s="425" t="s">
        <v>13</v>
      </c>
      <c r="U18" s="426" t="s">
        <v>13</v>
      </c>
      <c r="V18" s="40"/>
      <c r="W18" s="149"/>
      <c r="AA18" s="418"/>
    </row>
    <row r="19" spans="1:27" ht="26.5" customHeight="1" x14ac:dyDescent="0.35">
      <c r="A19" s="2"/>
      <c r="B19" s="327"/>
      <c r="C19" s="282">
        <v>2</v>
      </c>
      <c r="D19" s="399" t="s">
        <v>15</v>
      </c>
      <c r="E19" s="399"/>
      <c r="F19" s="399"/>
      <c r="G19" s="399"/>
      <c r="H19" s="391"/>
      <c r="I19" s="392" t="s">
        <v>8</v>
      </c>
      <c r="J19" s="393" t="s">
        <v>9</v>
      </c>
      <c r="K19" s="395" t="s">
        <v>10</v>
      </c>
      <c r="L19" s="66"/>
      <c r="M19" s="66"/>
      <c r="N19" s="57"/>
      <c r="O19" s="145"/>
      <c r="P19" s="48" t="s">
        <v>11</v>
      </c>
      <c r="Q19" s="286"/>
      <c r="R19" s="7"/>
      <c r="S19" s="404"/>
      <c r="T19" s="405" t="s">
        <v>13</v>
      </c>
      <c r="U19" s="406" t="s">
        <v>13</v>
      </c>
      <c r="V19" s="4"/>
      <c r="W19" s="150"/>
      <c r="AA19" s="326" t="s">
        <v>12</v>
      </c>
    </row>
    <row r="20" spans="1:27" ht="12.65" customHeight="1" x14ac:dyDescent="0.35">
      <c r="A20" s="2"/>
      <c r="B20" s="327"/>
      <c r="C20" s="265"/>
      <c r="D20" s="454"/>
      <c r="E20" s="455"/>
      <c r="F20" s="455"/>
      <c r="G20" s="456"/>
      <c r="H20" s="3"/>
      <c r="I20" s="256"/>
      <c r="J20" s="257"/>
      <c r="K20" s="12"/>
      <c r="L20" s="66" t="b">
        <v>0</v>
      </c>
      <c r="M20" s="55"/>
      <c r="N20" s="3">
        <f t="shared" ref="N20:N25" si="0">IF(L20,P20,0)</f>
        <v>0</v>
      </c>
      <c r="O20" s="140"/>
      <c r="P20" s="258">
        <v>0</v>
      </c>
      <c r="Q20" s="283"/>
      <c r="R20" s="414" t="b">
        <v>0</v>
      </c>
      <c r="S20" s="32">
        <v>0</v>
      </c>
      <c r="T20" s="33" t="s">
        <v>13</v>
      </c>
      <c r="U20" s="208" t="s">
        <v>13</v>
      </c>
      <c r="V20" s="13"/>
      <c r="W20" s="150"/>
      <c r="AA20" s="328"/>
    </row>
    <row r="21" spans="1:27" ht="12.65" customHeight="1" x14ac:dyDescent="0.35">
      <c r="A21" s="2"/>
      <c r="B21" s="327"/>
      <c r="C21" s="265"/>
      <c r="D21" s="454"/>
      <c r="E21" s="455"/>
      <c r="F21" s="455"/>
      <c r="G21" s="456"/>
      <c r="H21" s="3"/>
      <c r="I21" s="256"/>
      <c r="J21" s="257"/>
      <c r="K21" s="12"/>
      <c r="L21" s="55" t="b">
        <v>0</v>
      </c>
      <c r="M21" s="55"/>
      <c r="N21" s="3">
        <f t="shared" si="0"/>
        <v>0</v>
      </c>
      <c r="O21" s="140"/>
      <c r="P21" s="258">
        <v>0</v>
      </c>
      <c r="Q21" s="287"/>
      <c r="R21" s="414" t="b">
        <v>0</v>
      </c>
      <c r="S21" s="411">
        <v>0</v>
      </c>
      <c r="T21" s="412" t="s">
        <v>13</v>
      </c>
      <c r="U21" s="413" t="s">
        <v>13</v>
      </c>
      <c r="V21" s="13"/>
      <c r="W21" s="150"/>
      <c r="AA21" s="328"/>
    </row>
    <row r="22" spans="1:27" ht="12.65" customHeight="1" x14ac:dyDescent="0.35">
      <c r="A22" s="2"/>
      <c r="B22" s="327"/>
      <c r="C22" s="265"/>
      <c r="D22" s="454"/>
      <c r="E22" s="455"/>
      <c r="F22" s="455"/>
      <c r="G22" s="456"/>
      <c r="H22" s="3"/>
      <c r="I22" s="256"/>
      <c r="J22" s="257"/>
      <c r="K22" s="12"/>
      <c r="L22" s="55" t="b">
        <v>0</v>
      </c>
      <c r="M22" s="55"/>
      <c r="N22" s="3">
        <f t="shared" si="0"/>
        <v>0</v>
      </c>
      <c r="O22" s="140"/>
      <c r="P22" s="258">
        <v>0</v>
      </c>
      <c r="Q22" s="287"/>
      <c r="R22" s="407" t="b">
        <v>0</v>
      </c>
      <c r="S22" s="408">
        <v>0</v>
      </c>
      <c r="T22" s="409" t="s">
        <v>13</v>
      </c>
      <c r="U22" s="410" t="s">
        <v>13</v>
      </c>
      <c r="V22" s="13"/>
      <c r="W22" s="150"/>
      <c r="AA22" s="328"/>
    </row>
    <row r="23" spans="1:27" ht="12" customHeight="1" x14ac:dyDescent="0.35">
      <c r="A23" s="2"/>
      <c r="B23" s="327"/>
      <c r="C23" s="265"/>
      <c r="D23" s="454"/>
      <c r="E23" s="455"/>
      <c r="F23" s="455"/>
      <c r="G23" s="456"/>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54"/>
      <c r="E24" s="455"/>
      <c r="F24" s="455"/>
      <c r="G24" s="456"/>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54"/>
      <c r="E25" s="455"/>
      <c r="F25" s="455"/>
      <c r="G25" s="456"/>
      <c r="H25" s="3"/>
      <c r="I25" s="256"/>
      <c r="J25" s="257"/>
      <c r="K25" s="12"/>
      <c r="L25" s="55" t="b">
        <v>0</v>
      </c>
      <c r="M25" s="55"/>
      <c r="N25" s="3">
        <f t="shared" si="0"/>
        <v>0</v>
      </c>
      <c r="O25" s="140"/>
      <c r="P25" s="258">
        <v>0</v>
      </c>
      <c r="Q25" s="287"/>
      <c r="R25" s="427" t="b">
        <v>0</v>
      </c>
      <c r="S25" s="411">
        <v>0</v>
      </c>
      <c r="T25" s="412" t="s">
        <v>13</v>
      </c>
      <c r="U25" s="413"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415"/>
    </row>
    <row r="27" spans="1:27" ht="12.75" customHeight="1" x14ac:dyDescent="0.35">
      <c r="A27" s="16"/>
      <c r="B27" s="330"/>
      <c r="C27" s="450" t="s">
        <v>14</v>
      </c>
      <c r="D27" s="451"/>
      <c r="E27" s="451"/>
      <c r="F27" s="451"/>
      <c r="G27" s="451"/>
      <c r="H27" s="340"/>
      <c r="I27" s="340"/>
      <c r="J27" s="341"/>
      <c r="K27" s="340"/>
      <c r="L27" s="147"/>
      <c r="M27" s="148">
        <f>SUM(M20:M25)</f>
        <v>0</v>
      </c>
      <c r="N27" s="148">
        <f>SUM(N20:N25)</f>
        <v>0</v>
      </c>
      <c r="O27" s="148"/>
      <c r="P27" s="342">
        <f>SUM(P20:P25)</f>
        <v>0</v>
      </c>
      <c r="Q27" s="292"/>
      <c r="R27" s="416"/>
      <c r="S27" s="428"/>
      <c r="T27" s="428" t="s">
        <v>13</v>
      </c>
      <c r="U27" s="417" t="s">
        <v>13</v>
      </c>
      <c r="V27" s="35"/>
      <c r="W27" s="149"/>
      <c r="AA27" s="418"/>
    </row>
    <row r="28" spans="1:27" ht="30.75" customHeight="1" x14ac:dyDescent="0.35">
      <c r="A28" s="18"/>
      <c r="B28" s="331"/>
      <c r="C28" s="282">
        <v>3</v>
      </c>
      <c r="D28" s="473" t="s">
        <v>16</v>
      </c>
      <c r="E28" s="473"/>
      <c r="F28" s="473"/>
      <c r="G28" s="473"/>
      <c r="H28" s="391"/>
      <c r="I28" s="392" t="s">
        <v>8</v>
      </c>
      <c r="J28" s="393" t="s">
        <v>9</v>
      </c>
      <c r="K28" s="429" t="s">
        <v>10</v>
      </c>
      <c r="L28" s="66"/>
      <c r="M28" s="66"/>
      <c r="N28" s="57"/>
      <c r="O28" s="151"/>
      <c r="P28" s="48" t="s">
        <v>11</v>
      </c>
      <c r="Q28" s="286"/>
      <c r="R28" s="430"/>
      <c r="S28" s="431"/>
      <c r="T28" s="432" t="s">
        <v>13</v>
      </c>
      <c r="U28" s="433" t="s">
        <v>13</v>
      </c>
      <c r="V28" s="13"/>
      <c r="W28" s="150"/>
      <c r="AA28" s="326" t="s">
        <v>12</v>
      </c>
    </row>
    <row r="29" spans="1:27" ht="12.65" customHeight="1" x14ac:dyDescent="0.35">
      <c r="A29" s="2"/>
      <c r="B29" s="327"/>
      <c r="C29" s="265"/>
      <c r="D29" s="454"/>
      <c r="E29" s="455"/>
      <c r="F29" s="455"/>
      <c r="G29" s="456"/>
      <c r="H29" s="3"/>
      <c r="I29" s="256"/>
      <c r="J29" s="257"/>
      <c r="K29" s="12"/>
      <c r="L29" s="55" t="b">
        <v>0</v>
      </c>
      <c r="M29" s="55"/>
      <c r="N29" s="3">
        <f>IF(L29,P29,0)</f>
        <v>0</v>
      </c>
      <c r="O29" s="140"/>
      <c r="P29" s="258">
        <v>0</v>
      </c>
      <c r="Q29" s="287"/>
      <c r="R29" s="434" t="b">
        <v>0</v>
      </c>
      <c r="S29" s="431">
        <v>0</v>
      </c>
      <c r="T29" s="432" t="s">
        <v>13</v>
      </c>
      <c r="U29" s="433"/>
      <c r="V29" s="13"/>
      <c r="W29" s="150"/>
      <c r="AA29" s="328"/>
    </row>
    <row r="30" spans="1:27" ht="12.65" customHeight="1" x14ac:dyDescent="0.35">
      <c r="A30" s="2"/>
      <c r="B30" s="327"/>
      <c r="C30" s="265"/>
      <c r="D30" s="454"/>
      <c r="E30" s="455"/>
      <c r="F30" s="455"/>
      <c r="G30" s="456"/>
      <c r="H30" s="19"/>
      <c r="I30" s="256"/>
      <c r="J30" s="257"/>
      <c r="K30" s="15"/>
      <c r="L30" s="55" t="b">
        <v>0</v>
      </c>
      <c r="M30" s="55"/>
      <c r="N30" s="3">
        <f>IF(L30,P30,0)</f>
        <v>0</v>
      </c>
      <c r="O30" s="152"/>
      <c r="P30" s="258">
        <v>0</v>
      </c>
      <c r="Q30" s="287"/>
      <c r="R30" s="434" t="b">
        <v>0</v>
      </c>
      <c r="S30" s="431">
        <v>0</v>
      </c>
      <c r="T30" s="432" t="s">
        <v>13</v>
      </c>
      <c r="U30" s="433" t="s">
        <v>13</v>
      </c>
      <c r="V30" s="13"/>
      <c r="W30" s="150"/>
      <c r="AA30" s="328"/>
    </row>
    <row r="31" spans="1:27" ht="12.65" customHeight="1" x14ac:dyDescent="0.35">
      <c r="A31" s="2"/>
      <c r="B31" s="327"/>
      <c r="C31" s="267"/>
      <c r="D31" s="463"/>
      <c r="E31" s="463"/>
      <c r="F31" s="463"/>
      <c r="G31" s="463"/>
      <c r="H31" s="3"/>
      <c r="I31" s="256"/>
      <c r="J31" s="257"/>
      <c r="K31" s="15"/>
      <c r="L31" s="55" t="b">
        <v>0</v>
      </c>
      <c r="M31" s="55"/>
      <c r="N31" s="3">
        <f>IF(L31,P31,0)</f>
        <v>0</v>
      </c>
      <c r="O31" s="152"/>
      <c r="P31" s="258">
        <v>0</v>
      </c>
      <c r="Q31" s="287"/>
      <c r="R31" s="434" t="b">
        <v>0</v>
      </c>
      <c r="S31" s="431">
        <v>0</v>
      </c>
      <c r="T31" s="432" t="s">
        <v>13</v>
      </c>
      <c r="U31" s="433" t="s">
        <v>13</v>
      </c>
      <c r="V31" s="13"/>
      <c r="W31" s="150"/>
      <c r="AA31" s="328"/>
    </row>
    <row r="32" spans="1:27" ht="12.75" customHeight="1" x14ac:dyDescent="0.35">
      <c r="A32" s="2"/>
      <c r="B32" s="327"/>
      <c r="C32" s="265"/>
      <c r="D32" s="503"/>
      <c r="E32" s="504"/>
      <c r="F32" s="504"/>
      <c r="G32" s="504"/>
      <c r="H32" s="504"/>
      <c r="I32" s="504"/>
      <c r="J32" s="504"/>
      <c r="K32" s="505"/>
      <c r="L32" s="55"/>
      <c r="M32" s="55"/>
      <c r="N32" s="3"/>
      <c r="O32" s="152"/>
      <c r="P32" s="254"/>
      <c r="Q32" s="287"/>
      <c r="R32" s="64"/>
      <c r="S32" s="7"/>
      <c r="T32" s="13"/>
      <c r="U32" s="13"/>
      <c r="V32" s="13"/>
      <c r="W32" s="150"/>
      <c r="AA32" s="435"/>
    </row>
    <row r="33" spans="1:27" ht="12.75" customHeight="1" x14ac:dyDescent="0.35">
      <c r="A33" s="16"/>
      <c r="B33" s="330"/>
      <c r="C33" s="459" t="s">
        <v>14</v>
      </c>
      <c r="D33" s="460"/>
      <c r="E33" s="460"/>
      <c r="F33" s="460"/>
      <c r="G33" s="460"/>
      <c r="H33" s="461"/>
      <c r="I33" s="461"/>
      <c r="J33" s="461"/>
      <c r="K33" s="462"/>
      <c r="L33" s="147"/>
      <c r="M33" s="148">
        <f>SUM(M29:M31)</f>
        <v>0</v>
      </c>
      <c r="N33" s="148">
        <f>SUM(N29:N31)</f>
        <v>0</v>
      </c>
      <c r="O33" s="148"/>
      <c r="P33" s="153">
        <f>SUM(P29:P31)</f>
        <v>0</v>
      </c>
      <c r="Q33" s="292"/>
      <c r="R33" s="416"/>
      <c r="S33" s="428"/>
      <c r="T33" s="428" t="s">
        <v>13</v>
      </c>
      <c r="U33" s="417" t="s">
        <v>13</v>
      </c>
      <c r="V33" s="35"/>
      <c r="W33" s="149"/>
      <c r="AA33" s="436"/>
    </row>
    <row r="34" spans="1:27" ht="30" customHeight="1" x14ac:dyDescent="0.35">
      <c r="A34" s="2"/>
      <c r="B34" s="327"/>
      <c r="C34" s="268">
        <v>4</v>
      </c>
      <c r="D34" s="447" t="s">
        <v>17</v>
      </c>
      <c r="E34" s="447"/>
      <c r="F34" s="447"/>
      <c r="G34" s="44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54"/>
      <c r="E35" s="455"/>
      <c r="F35" s="455"/>
      <c r="G35" s="456"/>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54"/>
      <c r="E36" s="455"/>
      <c r="F36" s="455"/>
      <c r="G36" s="456"/>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54"/>
      <c r="E37" s="455"/>
      <c r="F37" s="455"/>
      <c r="G37" s="456"/>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54"/>
      <c r="E38" s="455"/>
      <c r="F38" s="455"/>
      <c r="G38" s="456"/>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435"/>
    </row>
    <row r="40" spans="1:27" ht="12.75" customHeight="1" x14ac:dyDescent="0.35">
      <c r="A40" s="2"/>
      <c r="B40" s="330"/>
      <c r="C40" s="450" t="s">
        <v>14</v>
      </c>
      <c r="D40" s="451"/>
      <c r="E40" s="451"/>
      <c r="F40" s="451"/>
      <c r="G40" s="451"/>
      <c r="H40" s="340"/>
      <c r="I40" s="340"/>
      <c r="J40" s="341"/>
      <c r="K40" s="340"/>
      <c r="L40" s="147" t="b">
        <v>0</v>
      </c>
      <c r="M40" s="148">
        <f>SUM(M35:M38)</f>
        <v>0</v>
      </c>
      <c r="N40" s="148">
        <f>SUM(N35:N38)</f>
        <v>0</v>
      </c>
      <c r="O40" s="148"/>
      <c r="P40" s="342">
        <f>SUM(P35:P38)</f>
        <v>0</v>
      </c>
      <c r="Q40" s="292"/>
      <c r="R40" s="416"/>
      <c r="S40" s="428"/>
      <c r="T40" s="428" t="s">
        <v>13</v>
      </c>
      <c r="U40" s="417" t="s">
        <v>13</v>
      </c>
      <c r="V40" s="35"/>
      <c r="W40" s="150"/>
      <c r="AA40" s="436"/>
    </row>
    <row r="41" spans="1:27" ht="31.5" customHeight="1" x14ac:dyDescent="0.35">
      <c r="A41" s="2"/>
      <c r="B41" s="327"/>
      <c r="C41" s="282">
        <v>5</v>
      </c>
      <c r="D41" s="457" t="s">
        <v>21</v>
      </c>
      <c r="E41" s="457"/>
      <c r="F41" s="457"/>
      <c r="G41" s="457"/>
      <c r="H41" s="457"/>
      <c r="I41" s="457"/>
      <c r="J41" s="457"/>
      <c r="K41" s="458"/>
      <c r="L41" s="17"/>
      <c r="M41" s="17"/>
      <c r="N41" s="17"/>
      <c r="O41" s="154"/>
      <c r="P41" s="48" t="s">
        <v>11</v>
      </c>
      <c r="Q41" s="296"/>
      <c r="R41" s="7"/>
      <c r="S41" s="7"/>
      <c r="T41" s="432" t="s">
        <v>13</v>
      </c>
      <c r="U41" s="433" t="s">
        <v>13</v>
      </c>
      <c r="V41" s="13"/>
      <c r="W41" s="150"/>
      <c r="AA41" s="326" t="s">
        <v>12</v>
      </c>
    </row>
    <row r="42" spans="1:27" ht="12.65" customHeight="1" x14ac:dyDescent="0.35">
      <c r="A42" s="2"/>
      <c r="B42" s="327"/>
      <c r="C42" s="269"/>
      <c r="D42" s="500" t="s">
        <v>22</v>
      </c>
      <c r="E42" s="501"/>
      <c r="F42" s="501"/>
      <c r="G42" s="501"/>
      <c r="H42" s="501"/>
      <c r="I42" s="501"/>
      <c r="J42" s="501"/>
      <c r="K42" s="502"/>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500" t="s">
        <v>23</v>
      </c>
      <c r="E43" s="501"/>
      <c r="F43" s="501"/>
      <c r="G43" s="501"/>
      <c r="H43" s="501"/>
      <c r="I43" s="501"/>
      <c r="J43" s="501"/>
      <c r="K43" s="502"/>
      <c r="L43" s="65"/>
      <c r="M43" s="65"/>
      <c r="N43" s="65"/>
      <c r="O43" s="155"/>
      <c r="P43" s="75">
        <f>SUM(P44:P46)</f>
        <v>0</v>
      </c>
      <c r="Q43" s="297"/>
      <c r="R43" s="4"/>
      <c r="S43" s="4"/>
      <c r="T43" s="4"/>
      <c r="U43" s="4"/>
      <c r="V43" s="4"/>
      <c r="W43" s="150"/>
      <c r="AA43" s="328"/>
    </row>
    <row r="44" spans="1:27" ht="12.65" customHeight="1" x14ac:dyDescent="0.35">
      <c r="A44" s="2"/>
      <c r="B44" s="327"/>
      <c r="C44" s="269"/>
      <c r="D44" s="506" t="s">
        <v>24</v>
      </c>
      <c r="E44" s="507"/>
      <c r="F44" s="507"/>
      <c r="G44" s="507"/>
      <c r="H44" s="507"/>
      <c r="I44" s="507"/>
      <c r="J44" s="507"/>
      <c r="K44" s="508"/>
      <c r="L44" s="65" t="b">
        <v>1</v>
      </c>
      <c r="M44" s="65"/>
      <c r="N44" s="65"/>
      <c r="O44" s="155"/>
      <c r="P44" s="259">
        <v>0</v>
      </c>
      <c r="Q44" s="297"/>
      <c r="R44" s="4"/>
      <c r="S44" s="4"/>
      <c r="T44" s="4"/>
      <c r="U44" s="4"/>
      <c r="V44" s="4"/>
      <c r="W44" s="150"/>
      <c r="AA44" s="328"/>
    </row>
    <row r="45" spans="1:27" ht="12.65" customHeight="1" x14ac:dyDescent="0.35">
      <c r="A45" s="2"/>
      <c r="B45" s="327"/>
      <c r="C45" s="269"/>
      <c r="D45" s="506" t="s">
        <v>25</v>
      </c>
      <c r="E45" s="507"/>
      <c r="F45" s="507"/>
      <c r="G45" s="507"/>
      <c r="H45" s="507"/>
      <c r="I45" s="507"/>
      <c r="J45" s="507"/>
      <c r="K45" s="508"/>
      <c r="L45" s="65"/>
      <c r="M45" s="65"/>
      <c r="N45" s="65"/>
      <c r="O45" s="155"/>
      <c r="P45" s="259">
        <v>0</v>
      </c>
      <c r="Q45" s="297"/>
      <c r="R45" s="4"/>
      <c r="S45" s="4"/>
      <c r="T45" s="4"/>
      <c r="U45" s="4"/>
      <c r="V45" s="4"/>
      <c r="W45" s="150"/>
      <c r="AA45" s="328"/>
    </row>
    <row r="46" spans="1:27" ht="12.65" customHeight="1" x14ac:dyDescent="0.35">
      <c r="A46" s="2"/>
      <c r="B46" s="327"/>
      <c r="C46" s="269"/>
      <c r="D46" s="506" t="s">
        <v>26</v>
      </c>
      <c r="E46" s="507"/>
      <c r="F46" s="507"/>
      <c r="G46" s="507"/>
      <c r="H46" s="507"/>
      <c r="I46" s="507"/>
      <c r="J46" s="507"/>
      <c r="K46" s="508"/>
      <c r="L46" s="59" t="b">
        <v>1</v>
      </c>
      <c r="M46" s="59"/>
      <c r="N46" s="59"/>
      <c r="O46" s="155"/>
      <c r="P46" s="259">
        <v>0</v>
      </c>
      <c r="Q46" s="297"/>
      <c r="R46" s="4"/>
      <c r="S46" s="4"/>
      <c r="T46" s="4"/>
      <c r="U46" s="4"/>
      <c r="V46" s="4"/>
      <c r="W46" s="150"/>
      <c r="AA46" s="328"/>
    </row>
    <row r="47" spans="1:27" ht="18" hidden="1" customHeight="1" x14ac:dyDescent="0.35">
      <c r="A47" s="2"/>
      <c r="B47" s="327"/>
      <c r="C47" s="269"/>
      <c r="D47" s="509" t="s">
        <v>27</v>
      </c>
      <c r="E47" s="510"/>
      <c r="F47" s="510"/>
      <c r="G47" s="510"/>
      <c r="H47" s="510"/>
      <c r="I47" s="510"/>
      <c r="J47" s="510"/>
      <c r="K47" s="511"/>
      <c r="L47" s="59"/>
      <c r="M47" s="59"/>
      <c r="N47" s="59"/>
      <c r="O47" s="155"/>
      <c r="P47" s="156"/>
      <c r="Q47" s="287"/>
      <c r="R47" s="4"/>
      <c r="S47" s="4"/>
      <c r="T47" s="4"/>
      <c r="U47" s="4"/>
      <c r="V47" s="4"/>
      <c r="W47" s="150"/>
      <c r="AA47" s="332"/>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435"/>
    </row>
    <row r="49" spans="1:27" ht="12.75" customHeight="1" x14ac:dyDescent="0.35">
      <c r="A49" s="16"/>
      <c r="B49" s="330"/>
      <c r="C49" s="452" t="s">
        <v>14</v>
      </c>
      <c r="D49" s="453"/>
      <c r="E49" s="453"/>
      <c r="F49" s="453"/>
      <c r="G49" s="453"/>
      <c r="H49" s="210"/>
      <c r="I49" s="210"/>
      <c r="J49" s="205"/>
      <c r="K49" s="205"/>
      <c r="L49" s="205"/>
      <c r="M49" s="205"/>
      <c r="N49" s="205"/>
      <c r="O49" s="205"/>
      <c r="P49" s="207">
        <f>SUM(P42:P43)</f>
        <v>0</v>
      </c>
      <c r="Q49" s="299"/>
      <c r="R49" s="211"/>
      <c r="S49" s="211"/>
      <c r="T49" s="211"/>
      <c r="U49" s="211"/>
      <c r="V49" s="211"/>
      <c r="W49" s="149"/>
      <c r="AA49" s="436"/>
    </row>
    <row r="50" spans="1:27" ht="29.25" customHeight="1" x14ac:dyDescent="0.35">
      <c r="A50" s="2"/>
      <c r="B50" s="327"/>
      <c r="C50" s="282">
        <v>6</v>
      </c>
      <c r="D50" s="399" t="s">
        <v>28</v>
      </c>
      <c r="E50" s="391"/>
      <c r="F50" s="391"/>
      <c r="G50" s="391"/>
      <c r="H50" s="391"/>
      <c r="I50" s="392" t="s">
        <v>19</v>
      </c>
      <c r="J50" s="392" t="s">
        <v>20</v>
      </c>
      <c r="K50" s="395"/>
      <c r="L50" s="343"/>
      <c r="M50" s="343"/>
      <c r="N50" s="343"/>
      <c r="O50" s="344"/>
      <c r="P50" s="48" t="s">
        <v>11</v>
      </c>
      <c r="Q50" s="286"/>
      <c r="R50" s="345"/>
      <c r="S50" s="345"/>
      <c r="T50" s="345"/>
      <c r="U50" s="345"/>
      <c r="V50" s="345"/>
      <c r="W50" s="150"/>
      <c r="AA50" s="326" t="s">
        <v>12</v>
      </c>
    </row>
    <row r="51" spans="1:27" ht="12.65" customHeight="1" x14ac:dyDescent="0.35">
      <c r="A51" s="2"/>
      <c r="B51" s="327"/>
      <c r="C51" s="265"/>
      <c r="D51" s="454"/>
      <c r="E51" s="455"/>
      <c r="F51" s="455"/>
      <c r="G51" s="456"/>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54"/>
      <c r="E52" s="455"/>
      <c r="F52" s="455"/>
      <c r="G52" s="456"/>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54"/>
      <c r="E53" s="455"/>
      <c r="F53" s="455"/>
      <c r="G53" s="456"/>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54"/>
      <c r="E54" s="455"/>
      <c r="F54" s="455"/>
      <c r="G54" s="456"/>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54"/>
      <c r="E55" s="455"/>
      <c r="F55" s="455"/>
      <c r="G55" s="456"/>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54"/>
      <c r="E56" s="455"/>
      <c r="F56" s="455"/>
      <c r="G56" s="456"/>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435"/>
    </row>
    <row r="58" spans="1:27" ht="12.75" customHeight="1" x14ac:dyDescent="0.35">
      <c r="A58" s="16"/>
      <c r="B58" s="330"/>
      <c r="C58" s="450" t="s">
        <v>14</v>
      </c>
      <c r="D58" s="451"/>
      <c r="E58" s="451"/>
      <c r="F58" s="451"/>
      <c r="G58" s="451"/>
      <c r="H58" s="340"/>
      <c r="I58" s="340"/>
      <c r="J58" s="346"/>
      <c r="K58" s="346"/>
      <c r="L58" s="157"/>
      <c r="M58" s="157"/>
      <c r="N58" s="157"/>
      <c r="O58" s="157"/>
      <c r="P58" s="347">
        <f>SUM(P51:P56)</f>
        <v>0</v>
      </c>
      <c r="Q58" s="299"/>
      <c r="R58" s="26"/>
      <c r="S58" s="26"/>
      <c r="T58" s="26"/>
      <c r="U58" s="26"/>
      <c r="V58" s="26"/>
      <c r="W58" s="149"/>
      <c r="AA58" s="436"/>
    </row>
    <row r="59" spans="1:27" ht="29.25" customHeight="1" x14ac:dyDescent="0.35">
      <c r="A59" s="24"/>
      <c r="B59" s="333"/>
      <c r="C59" s="282">
        <v>7</v>
      </c>
      <c r="D59" s="399" t="s">
        <v>29</v>
      </c>
      <c r="E59" s="391"/>
      <c r="F59" s="391"/>
      <c r="G59" s="391"/>
      <c r="H59" s="348"/>
      <c r="I59" s="348"/>
      <c r="J59" s="348"/>
      <c r="K59" s="437"/>
      <c r="L59" s="3"/>
      <c r="M59" s="3"/>
      <c r="N59" s="3"/>
      <c r="O59" s="152"/>
      <c r="P59" s="48" t="s">
        <v>11</v>
      </c>
      <c r="Q59" s="286"/>
      <c r="R59" s="4"/>
      <c r="S59" s="4"/>
      <c r="T59" s="4"/>
      <c r="U59" s="4"/>
      <c r="V59" s="4"/>
      <c r="W59" s="150"/>
      <c r="AA59" s="326" t="s">
        <v>12</v>
      </c>
    </row>
    <row r="60" spans="1:27" ht="12.65" customHeight="1" x14ac:dyDescent="0.35">
      <c r="A60" s="24"/>
      <c r="B60" s="333"/>
      <c r="C60" s="265"/>
      <c r="D60" s="464"/>
      <c r="E60" s="465"/>
      <c r="F60" s="465"/>
      <c r="G60" s="465"/>
      <c r="H60" s="466"/>
      <c r="I60" s="466"/>
      <c r="J60" s="467"/>
      <c r="K60" s="12"/>
      <c r="L60" s="3"/>
      <c r="M60" s="3"/>
      <c r="N60" s="3"/>
      <c r="O60" s="152"/>
      <c r="P60" s="258">
        <v>0</v>
      </c>
      <c r="Q60" s="287"/>
      <c r="R60" s="4"/>
      <c r="S60" s="4"/>
      <c r="T60" s="4"/>
      <c r="U60" s="4"/>
      <c r="V60" s="4"/>
      <c r="W60" s="150"/>
      <c r="AA60" s="328"/>
    </row>
    <row r="61" spans="1:27" ht="12.65" customHeight="1" x14ac:dyDescent="0.35">
      <c r="A61" s="24"/>
      <c r="B61" s="333"/>
      <c r="C61" s="265"/>
      <c r="D61" s="464"/>
      <c r="E61" s="465"/>
      <c r="F61" s="465"/>
      <c r="G61" s="465"/>
      <c r="H61" s="466"/>
      <c r="I61" s="466"/>
      <c r="J61" s="467"/>
      <c r="K61" s="12"/>
      <c r="L61" s="3"/>
      <c r="M61" s="3"/>
      <c r="N61" s="3"/>
      <c r="O61" s="152"/>
      <c r="P61" s="258">
        <v>0</v>
      </c>
      <c r="Q61" s="287"/>
      <c r="R61" s="4"/>
      <c r="S61" s="4"/>
      <c r="T61" s="4"/>
      <c r="U61" s="4"/>
      <c r="V61" s="4"/>
      <c r="W61" s="150"/>
      <c r="AA61" s="328"/>
    </row>
    <row r="62" spans="1:27" ht="12.65" customHeight="1" x14ac:dyDescent="0.35">
      <c r="A62" s="24"/>
      <c r="B62" s="333"/>
      <c r="C62" s="265"/>
      <c r="D62" s="464"/>
      <c r="E62" s="465"/>
      <c r="F62" s="465"/>
      <c r="G62" s="465"/>
      <c r="H62" s="466"/>
      <c r="I62" s="466"/>
      <c r="J62" s="467"/>
      <c r="K62" s="12"/>
      <c r="L62" s="3"/>
      <c r="M62" s="3"/>
      <c r="N62" s="3"/>
      <c r="O62" s="152"/>
      <c r="P62" s="258">
        <v>0</v>
      </c>
      <c r="Q62" s="287"/>
      <c r="R62" s="4"/>
      <c r="S62" s="4"/>
      <c r="T62" s="4" t="s">
        <v>30</v>
      </c>
      <c r="U62" s="4"/>
      <c r="V62" s="4"/>
      <c r="W62" s="150"/>
      <c r="AA62" s="328"/>
    </row>
    <row r="63" spans="1:27" ht="12.65" customHeight="1" x14ac:dyDescent="0.35">
      <c r="A63" s="24"/>
      <c r="B63" s="333"/>
      <c r="C63" s="265"/>
      <c r="D63" s="464"/>
      <c r="E63" s="465"/>
      <c r="F63" s="465"/>
      <c r="G63" s="465"/>
      <c r="H63" s="466"/>
      <c r="I63" s="466"/>
      <c r="J63" s="467"/>
      <c r="K63" s="12"/>
      <c r="L63" s="3"/>
      <c r="M63" s="3"/>
      <c r="N63" s="3"/>
      <c r="O63" s="152"/>
      <c r="P63" s="258">
        <v>0</v>
      </c>
      <c r="Q63" s="287"/>
      <c r="R63" s="4"/>
      <c r="S63" s="4"/>
      <c r="T63" s="4" t="s">
        <v>13</v>
      </c>
      <c r="U63" s="4"/>
      <c r="V63" s="4"/>
      <c r="W63" s="150"/>
      <c r="AA63" s="328"/>
    </row>
    <row r="64" spans="1:27" ht="10" customHeight="1" x14ac:dyDescent="0.35">
      <c r="A64" s="2"/>
      <c r="B64" s="327"/>
      <c r="C64" s="266"/>
      <c r="D64" s="472"/>
      <c r="E64" s="472"/>
      <c r="F64" s="472"/>
      <c r="G64" s="289"/>
      <c r="H64" s="289"/>
      <c r="I64" s="289"/>
      <c r="J64" s="289"/>
      <c r="K64" s="232"/>
      <c r="L64" s="3"/>
      <c r="M64" s="3"/>
      <c r="N64" s="3"/>
      <c r="O64" s="140"/>
      <c r="P64" s="302"/>
      <c r="Q64" s="301"/>
      <c r="R64" s="4"/>
      <c r="S64" s="4"/>
      <c r="T64" s="4"/>
      <c r="U64" s="4"/>
      <c r="V64" s="4"/>
      <c r="W64" s="150"/>
      <c r="AA64" s="435"/>
    </row>
    <row r="65" spans="1:27" ht="12.75" customHeight="1" x14ac:dyDescent="0.35">
      <c r="A65" s="16"/>
      <c r="B65" s="330"/>
      <c r="C65" s="450" t="s">
        <v>14</v>
      </c>
      <c r="D65" s="451"/>
      <c r="E65" s="451"/>
      <c r="F65" s="451"/>
      <c r="G65" s="451"/>
      <c r="H65" s="340"/>
      <c r="I65" s="340"/>
      <c r="J65" s="346"/>
      <c r="K65" s="346"/>
      <c r="L65" s="157"/>
      <c r="M65" s="157"/>
      <c r="N65" s="157"/>
      <c r="O65" s="157"/>
      <c r="P65" s="347">
        <f>SUM(P60:P63)</f>
        <v>0</v>
      </c>
      <c r="Q65" s="299"/>
      <c r="R65" s="26"/>
      <c r="S65" s="26"/>
      <c r="T65" s="26"/>
      <c r="U65" s="26"/>
      <c r="V65" s="26"/>
      <c r="W65" s="149"/>
      <c r="AA65" s="436"/>
    </row>
    <row r="66" spans="1:27" ht="30" customHeight="1" x14ac:dyDescent="0.35">
      <c r="A66" s="2"/>
      <c r="B66" s="327"/>
      <c r="C66" s="282">
        <v>8</v>
      </c>
      <c r="D66" s="399" t="s">
        <v>31</v>
      </c>
      <c r="E66" s="391"/>
      <c r="F66" s="391"/>
      <c r="G66" s="391"/>
      <c r="H66" s="391"/>
      <c r="I66" s="391"/>
      <c r="J66" s="391"/>
      <c r="K66" s="437"/>
      <c r="L66" s="3"/>
      <c r="M66" s="3"/>
      <c r="N66" s="3"/>
      <c r="O66" s="152"/>
      <c r="P66" s="48" t="s">
        <v>11</v>
      </c>
      <c r="Q66" s="286"/>
      <c r="R66" s="4"/>
      <c r="S66" s="4"/>
      <c r="T66" s="4"/>
      <c r="U66" s="4"/>
      <c r="V66" s="4"/>
      <c r="W66" s="150"/>
      <c r="AA66" s="326" t="s">
        <v>12</v>
      </c>
    </row>
    <row r="67" spans="1:27" ht="12.65" customHeight="1" x14ac:dyDescent="0.35">
      <c r="A67" s="2"/>
      <c r="B67" s="327"/>
      <c r="C67" s="265"/>
      <c r="D67" s="448"/>
      <c r="E67" s="449"/>
      <c r="F67" s="449"/>
      <c r="G67" s="449"/>
      <c r="H67" s="449"/>
      <c r="I67" s="449"/>
      <c r="J67" s="449"/>
      <c r="K67" s="12"/>
      <c r="L67" s="3"/>
      <c r="M67" s="3"/>
      <c r="N67" s="3"/>
      <c r="O67" s="152"/>
      <c r="P67" s="258">
        <v>0</v>
      </c>
      <c r="Q67" s="287"/>
      <c r="R67" s="4"/>
      <c r="S67" s="4"/>
      <c r="T67" s="4"/>
      <c r="U67" s="4"/>
      <c r="V67" s="4"/>
      <c r="W67" s="150"/>
      <c r="AA67" s="328"/>
    </row>
    <row r="68" spans="1:27" ht="12.65" customHeight="1" x14ac:dyDescent="0.35">
      <c r="A68" s="2"/>
      <c r="B68" s="327"/>
      <c r="C68" s="265"/>
      <c r="D68" s="448"/>
      <c r="E68" s="449"/>
      <c r="F68" s="449"/>
      <c r="G68" s="449"/>
      <c r="H68" s="449"/>
      <c r="I68" s="449"/>
      <c r="J68" s="449"/>
      <c r="K68" s="12"/>
      <c r="L68" s="3"/>
      <c r="M68" s="3"/>
      <c r="N68" s="3"/>
      <c r="O68" s="152"/>
      <c r="P68" s="258">
        <v>0</v>
      </c>
      <c r="Q68" s="287"/>
      <c r="R68" s="4"/>
      <c r="S68" s="4"/>
      <c r="T68" s="4"/>
      <c r="U68" s="4"/>
      <c r="V68" s="4"/>
      <c r="W68" s="150"/>
      <c r="AA68" s="328"/>
    </row>
    <row r="69" spans="1:27" ht="12.65" customHeight="1" x14ac:dyDescent="0.35">
      <c r="A69" s="2"/>
      <c r="B69" s="327"/>
      <c r="C69" s="265"/>
      <c r="D69" s="448"/>
      <c r="E69" s="449"/>
      <c r="F69" s="449"/>
      <c r="G69" s="449"/>
      <c r="H69" s="449"/>
      <c r="I69" s="449"/>
      <c r="J69" s="449"/>
      <c r="K69" s="12"/>
      <c r="L69" s="3"/>
      <c r="M69" s="3"/>
      <c r="N69" s="3"/>
      <c r="O69" s="152"/>
      <c r="P69" s="258">
        <v>0</v>
      </c>
      <c r="Q69" s="287"/>
      <c r="R69" s="4"/>
      <c r="S69" s="4"/>
      <c r="T69" s="4"/>
      <c r="U69" s="4"/>
      <c r="V69" s="4"/>
      <c r="W69" s="150"/>
      <c r="AA69" s="328"/>
    </row>
    <row r="70" spans="1:27" ht="12.65" customHeight="1" x14ac:dyDescent="0.35">
      <c r="A70" s="2"/>
      <c r="B70" s="327"/>
      <c r="C70" s="265"/>
      <c r="D70" s="448"/>
      <c r="E70" s="449"/>
      <c r="F70" s="449"/>
      <c r="G70" s="449"/>
      <c r="H70" s="449"/>
      <c r="I70" s="449"/>
      <c r="J70" s="449"/>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435"/>
    </row>
    <row r="72" spans="1:27" ht="12.75" customHeight="1" x14ac:dyDescent="0.35">
      <c r="A72" s="16"/>
      <c r="B72" s="330"/>
      <c r="C72" s="450" t="s">
        <v>14</v>
      </c>
      <c r="D72" s="451"/>
      <c r="E72" s="451"/>
      <c r="F72" s="451"/>
      <c r="G72" s="451"/>
      <c r="H72" s="340"/>
      <c r="I72" s="340"/>
      <c r="J72" s="346"/>
      <c r="K72" s="346"/>
      <c r="L72" s="157"/>
      <c r="M72" s="157"/>
      <c r="N72" s="157"/>
      <c r="O72" s="157"/>
      <c r="P72" s="347">
        <f>SUM(P67:P70)</f>
        <v>0</v>
      </c>
      <c r="Q72" s="299"/>
      <c r="R72" s="26"/>
      <c r="S72" s="26"/>
      <c r="T72" s="26"/>
      <c r="U72" s="26"/>
      <c r="V72" s="26"/>
      <c r="W72" s="149"/>
      <c r="AA72" s="436"/>
    </row>
    <row r="73" spans="1:27" ht="30" customHeight="1" x14ac:dyDescent="0.35">
      <c r="A73" s="2"/>
      <c r="B73" s="327"/>
      <c r="C73" s="282">
        <v>9</v>
      </c>
      <c r="D73" s="352" t="s">
        <v>32</v>
      </c>
      <c r="E73" s="349"/>
      <c r="F73" s="349"/>
      <c r="G73" s="349"/>
      <c r="H73" s="348"/>
      <c r="I73" s="350"/>
      <c r="J73" s="351"/>
      <c r="K73" s="437"/>
      <c r="L73" s="3"/>
      <c r="M73" s="3"/>
      <c r="N73" s="3"/>
      <c r="O73" s="152"/>
      <c r="P73" s="48" t="s">
        <v>11</v>
      </c>
      <c r="Q73" s="286"/>
      <c r="R73" s="4"/>
      <c r="S73" s="4"/>
      <c r="T73" s="4"/>
      <c r="U73" s="4"/>
      <c r="V73" s="4"/>
      <c r="W73" s="150"/>
      <c r="AA73" s="326" t="s">
        <v>12</v>
      </c>
    </row>
    <row r="74" spans="1:27" ht="12.65" customHeight="1" x14ac:dyDescent="0.35">
      <c r="A74" s="2"/>
      <c r="B74" s="327"/>
      <c r="C74" s="265"/>
      <c r="D74" s="448"/>
      <c r="E74" s="449"/>
      <c r="F74" s="449"/>
      <c r="G74" s="449"/>
      <c r="H74" s="449"/>
      <c r="I74" s="449"/>
      <c r="J74" s="449"/>
      <c r="K74" s="12"/>
      <c r="L74" s="3"/>
      <c r="M74" s="3"/>
      <c r="N74" s="3"/>
      <c r="O74" s="152"/>
      <c r="P74" s="261">
        <v>0</v>
      </c>
      <c r="Q74" s="304"/>
      <c r="R74" s="4"/>
      <c r="S74" s="4"/>
      <c r="T74" s="4"/>
      <c r="U74" s="4"/>
      <c r="V74" s="4"/>
      <c r="W74" s="150"/>
      <c r="AA74" s="328"/>
    </row>
    <row r="75" spans="1:27" ht="12.65" customHeight="1" x14ac:dyDescent="0.35">
      <c r="A75" s="2"/>
      <c r="B75" s="327"/>
      <c r="C75" s="265"/>
      <c r="D75" s="448"/>
      <c r="E75" s="449"/>
      <c r="F75" s="449"/>
      <c r="G75" s="449"/>
      <c r="H75" s="449"/>
      <c r="I75" s="449"/>
      <c r="J75" s="449"/>
      <c r="K75" s="12"/>
      <c r="L75" s="3"/>
      <c r="M75" s="3"/>
      <c r="N75" s="3"/>
      <c r="O75" s="152"/>
      <c r="P75" s="261">
        <v>0</v>
      </c>
      <c r="Q75" s="304"/>
      <c r="R75" s="4"/>
      <c r="S75" s="4"/>
      <c r="T75" s="4"/>
      <c r="U75" s="4"/>
      <c r="V75" s="4"/>
      <c r="W75" s="150"/>
      <c r="AA75" s="328"/>
    </row>
    <row r="76" spans="1:27" ht="12.65" customHeight="1" x14ac:dyDescent="0.35">
      <c r="A76" s="2"/>
      <c r="B76" s="327"/>
      <c r="C76" s="265"/>
      <c r="D76" s="448"/>
      <c r="E76" s="449"/>
      <c r="F76" s="449"/>
      <c r="G76" s="449"/>
      <c r="H76" s="449"/>
      <c r="I76" s="449"/>
      <c r="J76" s="449"/>
      <c r="K76" s="12"/>
      <c r="L76" s="3"/>
      <c r="M76" s="3"/>
      <c r="N76" s="3"/>
      <c r="O76" s="152"/>
      <c r="P76" s="261">
        <v>0</v>
      </c>
      <c r="Q76" s="304"/>
      <c r="R76" s="4"/>
      <c r="S76" s="4"/>
      <c r="T76" s="4"/>
      <c r="U76" s="4"/>
      <c r="V76" s="4"/>
      <c r="W76" s="150"/>
      <c r="AA76" s="328"/>
    </row>
    <row r="77" spans="1:27" ht="12.65" customHeight="1" x14ac:dyDescent="0.35">
      <c r="A77" s="2"/>
      <c r="B77" s="327"/>
      <c r="C77" s="265"/>
      <c r="D77" s="448"/>
      <c r="E77" s="449"/>
      <c r="F77" s="449"/>
      <c r="G77" s="449"/>
      <c r="H77" s="449"/>
      <c r="I77" s="449"/>
      <c r="J77" s="449"/>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435"/>
    </row>
    <row r="79" spans="1:27" ht="12.75" customHeight="1" x14ac:dyDescent="0.35">
      <c r="A79" s="16"/>
      <c r="B79" s="330"/>
      <c r="C79" s="450" t="s">
        <v>14</v>
      </c>
      <c r="D79" s="451"/>
      <c r="E79" s="451"/>
      <c r="F79" s="451"/>
      <c r="G79" s="451"/>
      <c r="H79" s="340"/>
      <c r="I79" s="340"/>
      <c r="J79" s="346"/>
      <c r="K79" s="346"/>
      <c r="L79" s="157"/>
      <c r="M79" s="157"/>
      <c r="N79" s="157"/>
      <c r="O79" s="157"/>
      <c r="P79" s="347">
        <f>SUM(P74:P77)</f>
        <v>0</v>
      </c>
      <c r="Q79" s="299"/>
      <c r="R79" s="26"/>
      <c r="S79" s="26"/>
      <c r="T79" s="26"/>
      <c r="U79" s="26"/>
      <c r="V79" s="26"/>
      <c r="W79" s="149"/>
      <c r="AA79" s="436"/>
    </row>
    <row r="80" spans="1:27" ht="15.75" customHeight="1" x14ac:dyDescent="0.35">
      <c r="A80" s="16"/>
      <c r="B80" s="330"/>
      <c r="C80" s="306"/>
      <c r="D80" s="352"/>
      <c r="E80" s="352"/>
      <c r="F80" s="352"/>
      <c r="G80" s="352"/>
      <c r="H80" s="353"/>
      <c r="I80" s="353" t="s">
        <v>33</v>
      </c>
      <c r="J80" s="354"/>
      <c r="K80" s="438"/>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470"/>
      <c r="J81" s="471"/>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435"/>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36"/>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435"/>
    </row>
    <row r="85" spans="1:27" ht="28.5" customHeight="1" x14ac:dyDescent="0.35">
      <c r="A85" s="2"/>
      <c r="B85" s="327"/>
      <c r="C85" s="275">
        <v>11</v>
      </c>
      <c r="D85" s="468" t="s">
        <v>35</v>
      </c>
      <c r="E85" s="468"/>
      <c r="F85" s="468"/>
      <c r="G85" s="468"/>
      <c r="H85" s="468"/>
      <c r="I85" s="468"/>
      <c r="J85" s="468"/>
      <c r="K85" s="469"/>
      <c r="L85" s="398"/>
      <c r="M85" s="398"/>
      <c r="N85" s="398"/>
      <c r="O85" s="160"/>
      <c r="P85" s="294" t="s">
        <v>11</v>
      </c>
      <c r="Q85" s="286"/>
      <c r="R85" s="4"/>
      <c r="S85" s="4"/>
      <c r="T85" s="4"/>
      <c r="U85" s="4"/>
      <c r="V85" s="4"/>
      <c r="W85" s="150"/>
      <c r="AA85" s="326" t="s">
        <v>12</v>
      </c>
    </row>
    <row r="86" spans="1:27" ht="12.65" customHeight="1" x14ac:dyDescent="0.35">
      <c r="A86" s="2"/>
      <c r="B86" s="327"/>
      <c r="C86" s="265"/>
      <c r="D86" s="448"/>
      <c r="E86" s="448"/>
      <c r="F86" s="448"/>
      <c r="G86" s="448"/>
      <c r="H86" s="449"/>
      <c r="I86" s="449"/>
      <c r="J86" s="449"/>
      <c r="K86" s="12"/>
      <c r="L86" s="3"/>
      <c r="M86" s="3"/>
      <c r="N86" s="3"/>
      <c r="O86" s="152"/>
      <c r="P86" s="258">
        <v>0</v>
      </c>
      <c r="Q86" s="287"/>
      <c r="R86" s="4"/>
      <c r="S86" s="4"/>
      <c r="T86" s="4" t="s">
        <v>13</v>
      </c>
      <c r="U86" s="4"/>
      <c r="V86" s="4"/>
      <c r="W86" s="150"/>
      <c r="AA86" s="328"/>
    </row>
    <row r="87" spans="1:27" ht="12.65" customHeight="1" x14ac:dyDescent="0.35">
      <c r="A87" s="2"/>
      <c r="B87" s="327"/>
      <c r="C87" s="265"/>
      <c r="D87" s="448"/>
      <c r="E87" s="448"/>
      <c r="F87" s="448"/>
      <c r="G87" s="448"/>
      <c r="H87" s="449"/>
      <c r="I87" s="449"/>
      <c r="J87" s="449"/>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5">
      <c r="A89" s="16"/>
      <c r="B89" s="330"/>
      <c r="C89" s="452" t="s">
        <v>14</v>
      </c>
      <c r="D89" s="453"/>
      <c r="E89" s="453"/>
      <c r="F89" s="453"/>
      <c r="G89" s="453"/>
      <c r="H89" s="210"/>
      <c r="I89" s="210"/>
      <c r="J89" s="205"/>
      <c r="K89" s="205"/>
      <c r="L89" s="310"/>
      <c r="M89" s="310"/>
      <c r="N89" s="310"/>
      <c r="O89" s="310"/>
      <c r="P89" s="207">
        <f>SUM(P86:P87)</f>
        <v>0</v>
      </c>
      <c r="Q89" s="311"/>
      <c r="R89" s="334"/>
      <c r="S89" s="334"/>
      <c r="T89" s="334"/>
      <c r="U89" s="334"/>
      <c r="V89" s="334"/>
      <c r="W89" s="149"/>
      <c r="AA89" s="436"/>
    </row>
    <row r="90" spans="1:27" ht="9" customHeight="1" x14ac:dyDescent="0.35">
      <c r="A90" s="2"/>
      <c r="B90" s="327"/>
      <c r="C90" s="312"/>
      <c r="D90" s="348"/>
      <c r="E90" s="355"/>
      <c r="F90" s="348"/>
      <c r="G90" s="348"/>
      <c r="H90" s="348"/>
      <c r="I90" s="348"/>
      <c r="J90" s="348"/>
      <c r="K90" s="348"/>
      <c r="L90" s="348"/>
      <c r="M90" s="348"/>
      <c r="N90" s="348"/>
      <c r="O90" s="348"/>
      <c r="P90" s="348"/>
      <c r="Q90" s="437"/>
      <c r="R90" s="222"/>
      <c r="S90" s="222"/>
      <c r="T90" s="222"/>
      <c r="U90" s="222"/>
      <c r="V90" s="222"/>
      <c r="W90" s="150"/>
      <c r="AA90" s="332"/>
    </row>
    <row r="91" spans="1:27" ht="15.75" customHeight="1" x14ac:dyDescent="0.35">
      <c r="A91" s="27"/>
      <c r="B91" s="335"/>
      <c r="C91" s="446" t="s">
        <v>36</v>
      </c>
      <c r="D91" s="447"/>
      <c r="E91" s="447"/>
      <c r="F91" s="447"/>
      <c r="G91" s="447"/>
      <c r="H91" s="447"/>
      <c r="I91" s="447"/>
      <c r="J91" s="447"/>
      <c r="K91" s="214"/>
      <c r="L91" s="214"/>
      <c r="M91" s="214"/>
      <c r="N91" s="214"/>
      <c r="O91" s="214"/>
      <c r="P91" s="255">
        <f>+P18+P27+P33+P40+P49+P58+P65+P72+P79+P81+P89</f>
        <v>0</v>
      </c>
      <c r="Q91" s="15"/>
      <c r="R91" s="222"/>
      <c r="S91" s="222"/>
      <c r="T91" s="222"/>
      <c r="U91" s="222"/>
      <c r="V91" s="222"/>
      <c r="W91" s="150"/>
      <c r="AA91" s="436"/>
    </row>
    <row r="92" spans="1:27" ht="6.65" customHeight="1" x14ac:dyDescent="0.3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39"/>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76"/>
      <c r="H1" s="576"/>
    </row>
    <row r="2" spans="1:10" ht="15.5" x14ac:dyDescent="0.35">
      <c r="A2" s="166"/>
      <c r="B2" s="596" t="s">
        <v>37</v>
      </c>
      <c r="C2" s="597"/>
      <c r="D2" s="597"/>
      <c r="E2" s="597"/>
      <c r="F2" s="597"/>
      <c r="G2" s="597"/>
      <c r="H2" s="598"/>
    </row>
    <row r="3" spans="1:10" ht="13" x14ac:dyDescent="0.3">
      <c r="A3" s="166"/>
      <c r="B3" s="599" t="s">
        <v>38</v>
      </c>
      <c r="C3" s="600"/>
      <c r="D3" s="600"/>
      <c r="E3" s="600"/>
      <c r="F3" s="600"/>
      <c r="G3" s="600"/>
      <c r="H3" s="601"/>
    </row>
    <row r="4" spans="1:10" x14ac:dyDescent="0.25">
      <c r="A4" s="166"/>
      <c r="B4" s="168"/>
      <c r="C4" s="169"/>
      <c r="D4" s="169"/>
      <c r="E4" s="169"/>
      <c r="F4" s="169"/>
      <c r="G4" s="169"/>
      <c r="H4" s="170"/>
    </row>
    <row r="5" spans="1:10" ht="13" x14ac:dyDescent="0.3">
      <c r="A5" s="166"/>
      <c r="B5" s="602" t="s">
        <v>39</v>
      </c>
      <c r="C5" s="603"/>
      <c r="D5" s="603"/>
      <c r="E5" s="603"/>
      <c r="F5" s="603"/>
      <c r="G5" s="603"/>
      <c r="H5" s="604"/>
    </row>
    <row r="6" spans="1:10" x14ac:dyDescent="0.25">
      <c r="A6" s="166"/>
      <c r="B6" s="166"/>
      <c r="C6" s="166"/>
      <c r="D6" s="166"/>
      <c r="E6" s="166"/>
      <c r="F6" s="166"/>
      <c r="G6" s="166"/>
      <c r="H6" s="166"/>
    </row>
    <row r="7" spans="1:10" ht="13" x14ac:dyDescent="0.25">
      <c r="A7" s="166"/>
      <c r="B7" s="593" t="s">
        <v>40</v>
      </c>
      <c r="C7" s="594"/>
      <c r="D7" s="594"/>
      <c r="E7" s="594"/>
      <c r="F7" s="594"/>
      <c r="G7" s="594"/>
      <c r="H7" s="595"/>
    </row>
    <row r="8" spans="1:10" ht="5.25" customHeight="1" x14ac:dyDescent="0.25">
      <c r="A8" s="166"/>
      <c r="B8" s="47"/>
      <c r="C8" s="130"/>
      <c r="D8" s="130"/>
      <c r="E8" s="130"/>
      <c r="F8" s="130"/>
      <c r="G8" s="130"/>
      <c r="H8" s="131"/>
    </row>
    <row r="9" spans="1:10" ht="54.75" customHeight="1" x14ac:dyDescent="0.25">
      <c r="A9" s="166"/>
      <c r="B9" s="41" t="s">
        <v>41</v>
      </c>
      <c r="C9" s="605" t="s">
        <v>42</v>
      </c>
      <c r="D9" s="605"/>
      <c r="E9" s="605"/>
      <c r="F9" s="605"/>
      <c r="G9" s="605"/>
      <c r="H9" s="606"/>
    </row>
    <row r="10" spans="1:10" ht="22.4" customHeight="1" x14ac:dyDescent="0.25">
      <c r="A10" s="166"/>
      <c r="B10" s="41" t="s">
        <v>43</v>
      </c>
      <c r="C10" s="605" t="s">
        <v>44</v>
      </c>
      <c r="D10" s="605"/>
      <c r="E10" s="605"/>
      <c r="F10" s="605"/>
      <c r="G10" s="605"/>
      <c r="H10" s="606"/>
    </row>
    <row r="11" spans="1:10" ht="23.25" customHeight="1" x14ac:dyDescent="0.25">
      <c r="A11" s="166"/>
      <c r="B11" s="41" t="s">
        <v>45</v>
      </c>
      <c r="C11" s="591" t="s">
        <v>46</v>
      </c>
      <c r="D11" s="591"/>
      <c r="E11" s="591"/>
      <c r="F11" s="591"/>
      <c r="G11" s="591"/>
      <c r="H11" s="592"/>
    </row>
    <row r="12" spans="1:10" ht="61.5" customHeight="1" x14ac:dyDescent="0.25">
      <c r="A12" s="166"/>
      <c r="B12" s="42" t="s">
        <v>47</v>
      </c>
      <c r="C12" s="607" t="s">
        <v>48</v>
      </c>
      <c r="D12" s="607"/>
      <c r="E12" s="607"/>
      <c r="F12" s="607"/>
      <c r="G12" s="607"/>
      <c r="H12" s="608"/>
    </row>
    <row r="13" spans="1:10" ht="13" x14ac:dyDescent="0.25">
      <c r="A13" s="166"/>
      <c r="B13" s="42"/>
      <c r="C13" s="609"/>
      <c r="D13" s="609"/>
      <c r="E13" s="609"/>
      <c r="F13" s="609"/>
      <c r="G13" s="609"/>
      <c r="H13" s="610"/>
    </row>
    <row r="14" spans="1:10" ht="13" x14ac:dyDescent="0.3">
      <c r="A14" s="166"/>
      <c r="B14" s="586" t="s">
        <v>49</v>
      </c>
      <c r="C14" s="519" t="s">
        <v>50</v>
      </c>
      <c r="D14" s="520"/>
      <c r="E14" s="588" t="str">
        <f>valDistrName</f>
        <v>Org Name</v>
      </c>
      <c r="F14" s="589"/>
      <c r="G14" s="356" t="s">
        <v>51</v>
      </c>
      <c r="H14" s="440">
        <v>305</v>
      </c>
      <c r="J14" s="60"/>
    </row>
    <row r="15" spans="1:10" ht="13" x14ac:dyDescent="0.3">
      <c r="A15" s="166"/>
      <c r="B15" s="587"/>
      <c r="C15" s="517" t="s">
        <v>52</v>
      </c>
      <c r="D15" s="518"/>
      <c r="E15" s="171" t="str">
        <f>valorg4code</f>
        <v xml:space="preserve">Org </v>
      </c>
      <c r="F15" s="357"/>
      <c r="G15" s="357" t="s">
        <v>53</v>
      </c>
      <c r="H15" s="358" t="s">
        <v>54</v>
      </c>
    </row>
    <row r="16" spans="1:10" ht="13" x14ac:dyDescent="0.3">
      <c r="A16" s="166"/>
      <c r="B16" s="586" t="s">
        <v>55</v>
      </c>
      <c r="C16" s="519" t="s">
        <v>56</v>
      </c>
      <c r="D16" s="520"/>
      <c r="E16" s="588" t="str">
        <f>valAddr1</f>
        <v>Address 1</v>
      </c>
      <c r="F16" s="589"/>
      <c r="G16" s="589"/>
      <c r="H16" s="590"/>
    </row>
    <row r="17" spans="1:8" ht="13" x14ac:dyDescent="0.3">
      <c r="A17" s="166"/>
      <c r="B17" s="587"/>
      <c r="C17" s="517"/>
      <c r="D17" s="518"/>
      <c r="E17" s="521" t="str">
        <f>valCtyStZip</f>
        <v>Town, State  Zip</v>
      </c>
      <c r="F17" s="522"/>
      <c r="G17" s="359"/>
      <c r="H17" s="360" t="s">
        <v>57</v>
      </c>
    </row>
    <row r="18" spans="1:8" ht="20.149999999999999" customHeight="1" x14ac:dyDescent="0.25">
      <c r="A18" s="166"/>
      <c r="B18" s="43" t="s">
        <v>58</v>
      </c>
      <c r="C18" s="523" t="s">
        <v>59</v>
      </c>
      <c r="D18" s="524"/>
      <c r="E18" s="530"/>
      <c r="F18" s="531"/>
      <c r="G18" s="531"/>
      <c r="H18" s="532"/>
    </row>
    <row r="19" spans="1:8" ht="17.149999999999999" customHeight="1" x14ac:dyDescent="0.25">
      <c r="A19" s="166"/>
      <c r="B19" s="586" t="s">
        <v>60</v>
      </c>
      <c r="C19" s="533" t="s">
        <v>61</v>
      </c>
      <c r="D19" s="534"/>
      <c r="E19" s="537" t="s">
        <v>62</v>
      </c>
      <c r="F19" s="538"/>
      <c r="G19" s="538"/>
      <c r="H19" s="539"/>
    </row>
    <row r="20" spans="1:8" ht="7.4" customHeight="1" x14ac:dyDescent="0.25">
      <c r="A20" s="166"/>
      <c r="B20" s="587"/>
      <c r="C20" s="535"/>
      <c r="D20" s="536"/>
      <c r="E20" s="540"/>
      <c r="F20" s="541"/>
      <c r="G20" s="541"/>
      <c r="H20" s="542"/>
    </row>
    <row r="21" spans="1:8" ht="20.149999999999999" customHeight="1" x14ac:dyDescent="0.25">
      <c r="A21" s="166"/>
      <c r="B21" s="573" t="s">
        <v>63</v>
      </c>
      <c r="C21" s="525" t="s">
        <v>64</v>
      </c>
      <c r="D21" s="526"/>
      <c r="E21" s="172" t="s">
        <v>65</v>
      </c>
      <c r="F21" s="543"/>
      <c r="G21" s="544"/>
      <c r="H21" s="545"/>
    </row>
    <row r="22" spans="1:8" ht="20.149999999999999" customHeight="1" x14ac:dyDescent="0.25">
      <c r="A22" s="166"/>
      <c r="B22" s="574"/>
      <c r="C22" s="468" t="s">
        <v>66</v>
      </c>
      <c r="D22" s="469"/>
      <c r="E22" s="172" t="s">
        <v>67</v>
      </c>
      <c r="F22" s="543"/>
      <c r="G22" s="544"/>
      <c r="H22" s="545"/>
    </row>
    <row r="23" spans="1:8" ht="20.149999999999999" customHeight="1" x14ac:dyDescent="0.25">
      <c r="A23" s="166"/>
      <c r="B23" s="574"/>
      <c r="C23" s="398"/>
      <c r="D23" s="400"/>
      <c r="E23" s="173" t="s">
        <v>68</v>
      </c>
      <c r="F23" s="543"/>
      <c r="G23" s="544"/>
      <c r="H23" s="545"/>
    </row>
    <row r="24" spans="1:8" ht="20.149999999999999" customHeight="1" x14ac:dyDescent="0.3">
      <c r="A24" s="166"/>
      <c r="B24" s="575"/>
      <c r="C24" s="546"/>
      <c r="D24" s="547"/>
      <c r="E24" s="174" t="s">
        <v>69</v>
      </c>
      <c r="F24" s="514"/>
      <c r="G24" s="515"/>
      <c r="H24" s="516"/>
    </row>
    <row r="25" spans="1:8" ht="13" x14ac:dyDescent="0.3">
      <c r="A25" s="166"/>
      <c r="B25" s="44"/>
      <c r="C25" s="45"/>
      <c r="D25" s="45"/>
      <c r="E25" s="46"/>
      <c r="F25" s="166"/>
      <c r="G25" s="166"/>
      <c r="H25" s="166"/>
    </row>
    <row r="26" spans="1:8" ht="13" x14ac:dyDescent="0.3">
      <c r="A26" s="166"/>
      <c r="B26" s="568" t="s">
        <v>70</v>
      </c>
      <c r="C26" s="569"/>
      <c r="D26" s="569"/>
      <c r="E26" s="569"/>
      <c r="F26" s="569"/>
      <c r="G26" s="361"/>
      <c r="H26" s="441"/>
    </row>
    <row r="27" spans="1:8" ht="54" customHeight="1" x14ac:dyDescent="0.25">
      <c r="B27" s="570" t="s">
        <v>71</v>
      </c>
      <c r="C27" s="571"/>
      <c r="D27" s="571"/>
      <c r="E27" s="571"/>
      <c r="F27" s="571"/>
      <c r="G27" s="571"/>
      <c r="H27" s="572"/>
    </row>
    <row r="28" spans="1:8" ht="237.65" customHeight="1" x14ac:dyDescent="0.25">
      <c r="B28" s="555"/>
      <c r="C28" s="556"/>
      <c r="D28" s="556"/>
      <c r="E28" s="556"/>
      <c r="F28" s="556"/>
      <c r="G28" s="556"/>
      <c r="H28" s="557"/>
    </row>
    <row r="29" spans="1:8" ht="11.25" customHeight="1" x14ac:dyDescent="0.25">
      <c r="B29" s="175"/>
      <c r="C29" s="362"/>
      <c r="D29" s="362"/>
      <c r="E29" s="362"/>
      <c r="F29" s="362"/>
      <c r="G29" s="362"/>
      <c r="H29" s="442"/>
    </row>
    <row r="30" spans="1:8" ht="13" x14ac:dyDescent="0.3">
      <c r="B30" s="563" t="s">
        <v>72</v>
      </c>
      <c r="C30" s="564"/>
      <c r="D30" s="564"/>
      <c r="E30" s="564"/>
      <c r="F30" s="564"/>
      <c r="G30" s="564"/>
      <c r="H30" s="565"/>
    </row>
    <row r="31" spans="1:8" ht="7.5" customHeight="1" x14ac:dyDescent="0.3">
      <c r="B31" s="176"/>
      <c r="C31" s="177"/>
      <c r="D31" s="177"/>
      <c r="E31" s="177"/>
      <c r="F31" s="177"/>
      <c r="G31" s="177"/>
      <c r="H31" s="178"/>
    </row>
    <row r="32" spans="1:8" ht="13" x14ac:dyDescent="0.25">
      <c r="B32" s="47" t="s">
        <v>41</v>
      </c>
      <c r="C32" s="553" t="s">
        <v>73</v>
      </c>
      <c r="D32" s="553"/>
      <c r="E32" s="553"/>
      <c r="F32" s="553"/>
      <c r="G32" s="553"/>
      <c r="H32" s="554"/>
    </row>
    <row r="33" spans="1:13" ht="12.75" customHeight="1" x14ac:dyDescent="0.25">
      <c r="B33" s="51" t="s">
        <v>74</v>
      </c>
      <c r="C33" s="553" t="s">
        <v>75</v>
      </c>
      <c r="D33" s="553"/>
      <c r="E33" s="553"/>
      <c r="F33" s="553"/>
      <c r="G33" s="553"/>
      <c r="H33" s="554"/>
    </row>
    <row r="34" spans="1:13" ht="13" x14ac:dyDescent="0.25">
      <c r="B34" s="47" t="s">
        <v>76</v>
      </c>
      <c r="C34" s="553" t="s">
        <v>77</v>
      </c>
      <c r="D34" s="553"/>
      <c r="E34" s="553"/>
      <c r="F34" s="553"/>
      <c r="G34" s="553"/>
      <c r="H34" s="554"/>
    </row>
    <row r="35" spans="1:13" ht="13" x14ac:dyDescent="0.25">
      <c r="B35" s="47" t="s">
        <v>47</v>
      </c>
      <c r="C35" s="553" t="s">
        <v>78</v>
      </c>
      <c r="D35" s="553"/>
      <c r="E35" s="553"/>
      <c r="F35" s="553"/>
      <c r="G35" s="553"/>
      <c r="H35" s="554"/>
    </row>
    <row r="36" spans="1:13" ht="13" x14ac:dyDescent="0.3">
      <c r="B36" s="566"/>
      <c r="C36" s="567"/>
      <c r="D36" s="363"/>
      <c r="E36" s="577"/>
      <c r="F36" s="577"/>
      <c r="G36" s="364"/>
      <c r="H36" s="365"/>
      <c r="L36" s="179"/>
    </row>
    <row r="37" spans="1:13" ht="6.75" customHeight="1" x14ac:dyDescent="0.3">
      <c r="A37" s="166"/>
      <c r="B37" s="578"/>
      <c r="C37" s="578"/>
      <c r="D37" s="180"/>
      <c r="E37" s="582"/>
      <c r="F37" s="582"/>
      <c r="G37" s="166"/>
      <c r="H37" s="166"/>
      <c r="L37" s="53"/>
    </row>
    <row r="38" spans="1:13" ht="13" x14ac:dyDescent="0.25">
      <c r="B38" s="583"/>
      <c r="C38" s="584"/>
      <c r="D38" s="585"/>
      <c r="E38" s="366" t="s">
        <v>79</v>
      </c>
      <c r="F38" s="366" t="s">
        <v>80</v>
      </c>
      <c r="G38" s="366" t="s">
        <v>81</v>
      </c>
      <c r="H38" s="48" t="s">
        <v>82</v>
      </c>
    </row>
    <row r="39" spans="1:13" ht="13" x14ac:dyDescent="0.3">
      <c r="B39" s="181"/>
      <c r="C39" s="182"/>
      <c r="D39" s="183"/>
      <c r="E39" s="527" t="s">
        <v>83</v>
      </c>
      <c r="F39" s="367" t="s">
        <v>84</v>
      </c>
      <c r="G39" s="367"/>
      <c r="H39" s="132"/>
    </row>
    <row r="40" spans="1:13" ht="12.75" customHeight="1" x14ac:dyDescent="0.3">
      <c r="B40" s="181"/>
      <c r="C40" s="133" t="s">
        <v>85</v>
      </c>
      <c r="D40" s="183"/>
      <c r="E40" s="528"/>
      <c r="F40" s="134" t="s">
        <v>86</v>
      </c>
      <c r="G40" s="134" t="s">
        <v>87</v>
      </c>
      <c r="H40" s="134" t="s">
        <v>88</v>
      </c>
    </row>
    <row r="41" spans="1:13" ht="12.75" customHeight="1" x14ac:dyDescent="0.25">
      <c r="B41" s="181"/>
      <c r="C41" s="182"/>
      <c r="D41" s="183"/>
      <c r="E41" s="528"/>
      <c r="F41" s="135" t="s">
        <v>89</v>
      </c>
      <c r="G41" s="135" t="s">
        <v>90</v>
      </c>
      <c r="H41" s="135" t="s">
        <v>89</v>
      </c>
    </row>
    <row r="42" spans="1:13" ht="12.75" customHeight="1" x14ac:dyDescent="0.25">
      <c r="B42" s="184"/>
      <c r="C42" s="368"/>
      <c r="D42" s="369"/>
      <c r="E42" s="529"/>
      <c r="F42" s="370" t="s">
        <v>91</v>
      </c>
      <c r="G42" s="371"/>
      <c r="H42" s="371"/>
    </row>
    <row r="43" spans="1:13" ht="12.75" hidden="1" customHeight="1" x14ac:dyDescent="0.25">
      <c r="B43" s="184"/>
      <c r="C43" s="368"/>
      <c r="D43" s="369"/>
      <c r="E43" s="401"/>
      <c r="F43" s="216"/>
      <c r="G43" s="371"/>
      <c r="H43" s="371"/>
    </row>
    <row r="44" spans="1:13" ht="20.149999999999999" customHeight="1" x14ac:dyDescent="0.25">
      <c r="B44" s="185" t="s">
        <v>92</v>
      </c>
      <c r="C44" s="561" t="s">
        <v>93</v>
      </c>
      <c r="D44" s="562"/>
      <c r="E44" s="186"/>
      <c r="F44" s="186"/>
      <c r="G44" s="372">
        <f>IF(F44 ="",H44-E44,H44-F44)</f>
        <v>0</v>
      </c>
      <c r="H44" s="372">
        <f>valTILn1</f>
        <v>0</v>
      </c>
      <c r="I44" s="512"/>
      <c r="J44" s="513"/>
      <c r="K44" s="513"/>
      <c r="L44" s="513"/>
      <c r="M44" s="513"/>
    </row>
    <row r="45" spans="1:13" ht="20.149999999999999" customHeight="1" x14ac:dyDescent="0.3">
      <c r="B45" s="72" t="s">
        <v>94</v>
      </c>
      <c r="C45" s="196" t="s">
        <v>95</v>
      </c>
      <c r="D45" s="197"/>
      <c r="E45" s="187"/>
      <c r="F45" s="187"/>
      <c r="G45" s="373">
        <f>IF(F45 ="",H45-E45,H45-F45)</f>
        <v>0</v>
      </c>
      <c r="H45" s="373">
        <f>valTILn2</f>
        <v>0</v>
      </c>
      <c r="J45" s="60"/>
    </row>
    <row r="46" spans="1:13" ht="20.149999999999999" customHeight="1" x14ac:dyDescent="0.25">
      <c r="B46" s="72" t="s">
        <v>96</v>
      </c>
      <c r="C46" s="196" t="s">
        <v>97</v>
      </c>
      <c r="D46" s="197"/>
      <c r="E46" s="187"/>
      <c r="F46" s="187"/>
      <c r="G46" s="373">
        <f t="shared" ref="G46:G55" si="0">IF(F46 ="",H46-E46,H46-F46)</f>
        <v>0</v>
      </c>
      <c r="H46" s="373">
        <f>valTILn3</f>
        <v>0</v>
      </c>
    </row>
    <row r="47" spans="1:13" ht="20.149999999999999" customHeight="1" x14ac:dyDescent="0.25">
      <c r="B47" s="72" t="s">
        <v>98</v>
      </c>
      <c r="C47" s="196" t="s">
        <v>99</v>
      </c>
      <c r="D47" s="197"/>
      <c r="E47" s="187"/>
      <c r="F47" s="187"/>
      <c r="G47" s="373">
        <f t="shared" si="0"/>
        <v>0</v>
      </c>
      <c r="H47" s="373">
        <f>valTILn4</f>
        <v>0</v>
      </c>
    </row>
    <row r="48" spans="1:13" ht="20.149999999999999" customHeight="1" x14ac:dyDescent="0.25">
      <c r="B48" s="71" t="s">
        <v>100</v>
      </c>
      <c r="C48" s="198" t="s">
        <v>101</v>
      </c>
      <c r="D48" s="374" t="s">
        <v>10</v>
      </c>
      <c r="E48" s="375"/>
      <c r="F48" s="375"/>
      <c r="G48" s="373">
        <f t="shared" si="0"/>
        <v>0</v>
      </c>
      <c r="H48" s="373">
        <f>valTILn5a</f>
        <v>0</v>
      </c>
      <c r="K48" s="3"/>
    </row>
    <row r="49" spans="1:11" ht="20.149999999999999" customHeight="1" x14ac:dyDescent="0.25">
      <c r="B49" s="188"/>
      <c r="C49" s="376" t="s">
        <v>102</v>
      </c>
      <c r="D49" s="199" t="s">
        <v>103</v>
      </c>
      <c r="E49" s="189"/>
      <c r="F49" s="190"/>
      <c r="G49" s="373">
        <f t="shared" si="0"/>
        <v>0</v>
      </c>
      <c r="H49" s="373">
        <f>valTILn5b</f>
        <v>0</v>
      </c>
      <c r="K49" s="61"/>
    </row>
    <row r="50" spans="1:11" ht="20.149999999999999" customHeight="1" x14ac:dyDescent="0.25">
      <c r="B50" s="72" t="s">
        <v>104</v>
      </c>
      <c r="C50" s="196" t="s">
        <v>105</v>
      </c>
      <c r="D50" s="197"/>
      <c r="E50" s="187"/>
      <c r="F50" s="187"/>
      <c r="G50" s="373">
        <f t="shared" si="0"/>
        <v>0</v>
      </c>
      <c r="H50" s="373">
        <f>valTILn6</f>
        <v>0</v>
      </c>
      <c r="K50" s="61"/>
    </row>
    <row r="51" spans="1:11" ht="20.149999999999999" customHeight="1" x14ac:dyDescent="0.25">
      <c r="B51" s="72" t="s">
        <v>106</v>
      </c>
      <c r="C51" s="196" t="s">
        <v>107</v>
      </c>
      <c r="D51" s="197"/>
      <c r="E51" s="187"/>
      <c r="F51" s="187"/>
      <c r="G51" s="373">
        <f t="shared" si="0"/>
        <v>0</v>
      </c>
      <c r="H51" s="373">
        <f>valTILn7</f>
        <v>0</v>
      </c>
      <c r="K51" s="61"/>
    </row>
    <row r="52" spans="1:11" ht="20.149999999999999" customHeight="1" x14ac:dyDescent="0.25">
      <c r="B52" s="72" t="s">
        <v>108</v>
      </c>
      <c r="C52" s="196" t="s">
        <v>109</v>
      </c>
      <c r="D52" s="197"/>
      <c r="E52" s="187"/>
      <c r="F52" s="187"/>
      <c r="G52" s="373">
        <f t="shared" si="0"/>
        <v>0</v>
      </c>
      <c r="H52" s="373">
        <f>valTILn8</f>
        <v>0</v>
      </c>
      <c r="K52" s="61"/>
    </row>
    <row r="53" spans="1:11" ht="20.149999999999999" customHeight="1" x14ac:dyDescent="0.25">
      <c r="B53" s="72" t="s">
        <v>110</v>
      </c>
      <c r="C53" s="196" t="s">
        <v>103</v>
      </c>
      <c r="D53" s="197"/>
      <c r="E53" s="187"/>
      <c r="F53" s="187"/>
      <c r="G53" s="373">
        <f t="shared" si="0"/>
        <v>0</v>
      </c>
      <c r="H53" s="373">
        <f>valTILn9</f>
        <v>0</v>
      </c>
      <c r="K53" s="61"/>
    </row>
    <row r="54" spans="1:11" ht="20.149999999999999" customHeight="1" x14ac:dyDescent="0.25">
      <c r="B54" s="72" t="s">
        <v>111</v>
      </c>
      <c r="C54" s="196" t="s">
        <v>112</v>
      </c>
      <c r="D54" s="197"/>
      <c r="E54" s="187"/>
      <c r="F54" s="187"/>
      <c r="G54" s="373">
        <f t="shared" si="0"/>
        <v>0</v>
      </c>
      <c r="H54" s="373">
        <f>valTILn10</f>
        <v>0</v>
      </c>
      <c r="K54" s="61"/>
    </row>
    <row r="55" spans="1:11" ht="20.149999999999999" customHeight="1" thickBot="1" x14ac:dyDescent="0.3">
      <c r="B55" s="73" t="s">
        <v>113</v>
      </c>
      <c r="C55" s="377" t="s">
        <v>114</v>
      </c>
      <c r="D55" s="377"/>
      <c r="E55" s="378"/>
      <c r="F55" s="379"/>
      <c r="G55" s="373">
        <f t="shared" si="0"/>
        <v>0</v>
      </c>
      <c r="H55" s="373">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79" t="s">
        <v>118</v>
      </c>
      <c r="C58" s="580"/>
      <c r="D58" s="580"/>
      <c r="E58" s="580"/>
      <c r="F58" s="580"/>
      <c r="G58" s="580"/>
      <c r="H58" s="581"/>
      <c r="K58" s="61"/>
    </row>
    <row r="59" spans="1:11" ht="20.149999999999999" customHeight="1" x14ac:dyDescent="0.3">
      <c r="B59" s="72"/>
      <c r="C59" s="548" t="s">
        <v>119</v>
      </c>
      <c r="D59" s="548"/>
      <c r="E59" s="549"/>
      <c r="F59" s="558" t="s">
        <v>120</v>
      </c>
      <c r="G59" s="559"/>
      <c r="H59" s="560"/>
      <c r="K59" s="61"/>
    </row>
    <row r="60" spans="1:11" ht="20.149999999999999" customHeight="1" x14ac:dyDescent="0.25">
      <c r="B60" s="72"/>
      <c r="C60" s="548" t="s">
        <v>121</v>
      </c>
      <c r="D60" s="548"/>
      <c r="E60" s="549"/>
      <c r="F60" s="550"/>
      <c r="G60" s="551"/>
      <c r="H60" s="552"/>
      <c r="K60" s="3"/>
    </row>
    <row r="61" spans="1:11" ht="20.149999999999999" customHeight="1" x14ac:dyDescent="0.25">
      <c r="B61" s="72"/>
      <c r="C61" s="548" t="s">
        <v>122</v>
      </c>
      <c r="D61" s="548"/>
      <c r="E61" s="549"/>
      <c r="F61" s="550"/>
      <c r="G61" s="551"/>
      <c r="H61" s="552"/>
      <c r="K61" s="3"/>
    </row>
    <row r="62" spans="1:11" ht="20.149999999999999" customHeight="1" x14ac:dyDescent="0.25">
      <c r="B62" s="192"/>
      <c r="C62" s="548" t="s">
        <v>123</v>
      </c>
      <c r="D62" s="548"/>
      <c r="E62" s="549"/>
      <c r="F62" s="550"/>
      <c r="G62" s="551"/>
      <c r="H62" s="552"/>
      <c r="K62" s="3"/>
    </row>
    <row r="63" spans="1:11" ht="20.149999999999999" customHeight="1" x14ac:dyDescent="0.25">
      <c r="A63" s="166"/>
      <c r="B63" s="166"/>
      <c r="C63" s="166"/>
      <c r="D63" s="166"/>
      <c r="E63" s="166"/>
      <c r="F63" s="166"/>
      <c r="G63" s="166"/>
      <c r="H63" s="166"/>
    </row>
    <row r="64" spans="1:11" ht="20.149999999999999" customHeight="1" x14ac:dyDescent="0.25">
      <c r="A64" s="166"/>
      <c r="B64" s="611" t="s">
        <v>124</v>
      </c>
      <c r="C64" s="453"/>
      <c r="D64" s="453"/>
      <c r="E64" s="453"/>
      <c r="F64" s="453"/>
      <c r="G64" s="453"/>
      <c r="H64" s="612"/>
    </row>
    <row r="65" spans="1:8" ht="20.149999999999999" customHeight="1" x14ac:dyDescent="0.3">
      <c r="A65" s="166"/>
      <c r="B65" s="49" t="s">
        <v>125</v>
      </c>
      <c r="C65" s="50" t="s">
        <v>84</v>
      </c>
      <c r="D65" s="193"/>
      <c r="E65" s="613" t="s">
        <v>126</v>
      </c>
      <c r="F65" s="549"/>
      <c r="G65" s="617"/>
      <c r="H65" s="618"/>
    </row>
    <row r="66" spans="1:8" ht="20.149999999999999" customHeight="1" x14ac:dyDescent="0.3">
      <c r="B66" s="49" t="s">
        <v>43</v>
      </c>
      <c r="C66" s="50" t="s">
        <v>127</v>
      </c>
      <c r="D66" s="194"/>
      <c r="E66" s="613" t="s">
        <v>128</v>
      </c>
      <c r="F66" s="549"/>
      <c r="G66" s="619"/>
      <c r="H66" s="620"/>
    </row>
    <row r="67" spans="1:8" ht="6.75" customHeight="1" x14ac:dyDescent="0.35">
      <c r="B67" s="614"/>
      <c r="C67" s="615"/>
      <c r="D67" s="615"/>
      <c r="E67" s="615"/>
      <c r="F67" s="615"/>
      <c r="G67" s="615"/>
      <c r="H67" s="616"/>
    </row>
    <row r="68" spans="1:8" ht="20.149999999999999" customHeight="1" x14ac:dyDescent="0.3">
      <c r="B68" s="52"/>
      <c r="C68" s="622" t="s">
        <v>129</v>
      </c>
      <c r="D68" s="622"/>
      <c r="E68" s="623"/>
      <c r="F68" s="624" t="s">
        <v>120</v>
      </c>
      <c r="G68" s="625"/>
      <c r="H68" s="626"/>
    </row>
    <row r="69" spans="1:8" ht="20.149999999999999" customHeight="1" x14ac:dyDescent="0.3">
      <c r="B69" s="52"/>
      <c r="C69" s="622" t="s">
        <v>121</v>
      </c>
      <c r="D69" s="622"/>
      <c r="E69" s="623"/>
      <c r="F69" s="627"/>
      <c r="G69" s="628"/>
      <c r="H69" s="629"/>
    </row>
    <row r="70" spans="1:8" ht="20.149999999999999" customHeight="1" x14ac:dyDescent="0.3">
      <c r="B70" s="52"/>
      <c r="C70" s="622" t="s">
        <v>122</v>
      </c>
      <c r="D70" s="622"/>
      <c r="E70" s="623"/>
      <c r="F70" s="627"/>
      <c r="G70" s="628"/>
      <c r="H70" s="629"/>
    </row>
    <row r="71" spans="1:8" ht="20.149999999999999" customHeight="1" x14ac:dyDescent="0.3">
      <c r="B71" s="52"/>
      <c r="C71" s="622" t="s">
        <v>123</v>
      </c>
      <c r="D71" s="622"/>
      <c r="E71" s="623"/>
      <c r="F71" s="627"/>
      <c r="G71" s="628"/>
      <c r="H71" s="629"/>
    </row>
    <row r="72" spans="1:8" ht="13" x14ac:dyDescent="0.3">
      <c r="A72" s="166"/>
      <c r="B72" s="166"/>
      <c r="C72" s="166"/>
      <c r="D72" s="166"/>
      <c r="E72" s="166"/>
      <c r="F72" s="621"/>
      <c r="G72" s="621"/>
      <c r="H72" s="621"/>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0" t="s">
        <v>130</v>
      </c>
      <c r="C2" s="631"/>
      <c r="D2" s="631"/>
      <c r="E2" s="631"/>
      <c r="F2" s="631"/>
      <c r="G2" s="631"/>
      <c r="H2" s="631"/>
      <c r="I2" s="631"/>
      <c r="J2" s="380"/>
    </row>
    <row r="4" spans="1:10" x14ac:dyDescent="0.35">
      <c r="B4" s="93" t="s">
        <v>131</v>
      </c>
      <c r="C4" s="635" t="str">
        <f>valDistrName</f>
        <v>Org Name</v>
      </c>
      <c r="D4" s="635"/>
      <c r="E4" s="635"/>
      <c r="F4" s="635"/>
      <c r="G4" s="94"/>
      <c r="H4" s="94"/>
      <c r="I4" s="94"/>
      <c r="J4" s="94"/>
    </row>
    <row r="5" spans="1:10" x14ac:dyDescent="0.35">
      <c r="B5" s="95"/>
      <c r="C5" s="96"/>
      <c r="D5" s="381"/>
      <c r="E5" s="381"/>
      <c r="F5" s="96"/>
      <c r="G5" s="97"/>
      <c r="H5" s="97"/>
      <c r="I5" s="97"/>
      <c r="J5" s="97"/>
    </row>
    <row r="6" spans="1:10" x14ac:dyDescent="0.35">
      <c r="B6" s="93" t="s">
        <v>132</v>
      </c>
      <c r="C6" s="635" t="s">
        <v>133</v>
      </c>
      <c r="D6" s="635"/>
      <c r="E6" s="635"/>
      <c r="F6" s="635"/>
      <c r="G6" s="94"/>
      <c r="H6" s="94"/>
      <c r="I6" s="94"/>
      <c r="J6" s="94"/>
    </row>
    <row r="7" spans="1:10" ht="13.5" customHeight="1" x14ac:dyDescent="0.35">
      <c r="B7" s="95"/>
      <c r="C7" s="98"/>
      <c r="D7" s="382"/>
      <c r="E7" s="382"/>
      <c r="F7" s="98"/>
      <c r="G7" s="100"/>
      <c r="H7" s="100"/>
      <c r="I7" s="100"/>
      <c r="J7" s="100"/>
    </row>
    <row r="8" spans="1:10" s="101" customFormat="1" ht="13" x14ac:dyDescent="0.3">
      <c r="B8" s="636"/>
      <c r="C8" s="634" t="s">
        <v>134</v>
      </c>
      <c r="D8" s="634"/>
      <c r="E8" s="634"/>
      <c r="F8" s="634"/>
      <c r="G8" s="634"/>
      <c r="H8" s="634"/>
      <c r="I8" s="634"/>
      <c r="J8" s="226"/>
    </row>
    <row r="9" spans="1:10" s="101" customFormat="1" ht="13" x14ac:dyDescent="0.3">
      <c r="B9" s="637"/>
      <c r="C9" s="634" t="s">
        <v>6</v>
      </c>
      <c r="D9" s="634" t="s">
        <v>135</v>
      </c>
      <c r="E9" s="634"/>
      <c r="F9" s="634" t="s">
        <v>136</v>
      </c>
      <c r="G9" s="634"/>
      <c r="H9" s="634" t="s">
        <v>137</v>
      </c>
      <c r="I9" s="634"/>
      <c r="J9" s="226"/>
    </row>
    <row r="10" spans="1:10" s="101" customFormat="1" ht="18" customHeight="1" x14ac:dyDescent="0.3">
      <c r="B10" s="638"/>
      <c r="C10" s="634"/>
      <c r="D10" s="403" t="s">
        <v>18</v>
      </c>
      <c r="E10" s="403" t="s">
        <v>6</v>
      </c>
      <c r="F10" s="403" t="s">
        <v>18</v>
      </c>
      <c r="G10" s="403" t="s">
        <v>6</v>
      </c>
      <c r="H10" s="403" t="s">
        <v>18</v>
      </c>
      <c r="I10" s="403" t="s">
        <v>6</v>
      </c>
      <c r="J10" s="226"/>
    </row>
    <row r="11" spans="1:10" s="102" customFormat="1" ht="25" customHeight="1" x14ac:dyDescent="0.35">
      <c r="B11" s="103" t="s">
        <v>138</v>
      </c>
      <c r="C11" s="215">
        <f>valTILn1</f>
        <v>0</v>
      </c>
      <c r="D11" s="105"/>
      <c r="E11" s="125"/>
      <c r="F11" s="105"/>
      <c r="G11" s="215"/>
      <c r="H11" s="105"/>
      <c r="I11" s="215"/>
      <c r="J11" s="227"/>
    </row>
    <row r="12" spans="1:10" s="102" customFormat="1" ht="25" customHeight="1" x14ac:dyDescent="0.35">
      <c r="B12" s="103" t="s">
        <v>139</v>
      </c>
      <c r="C12" s="215">
        <f>valTILn2</f>
        <v>0</v>
      </c>
      <c r="D12" s="105"/>
      <c r="E12" s="215"/>
      <c r="F12" s="105"/>
      <c r="G12" s="215"/>
      <c r="H12" s="105"/>
      <c r="I12" s="215"/>
      <c r="J12" s="227"/>
    </row>
    <row r="13" spans="1:10" s="102" customFormat="1" ht="25" customHeight="1" x14ac:dyDescent="0.35">
      <c r="B13" s="103" t="s">
        <v>140</v>
      </c>
      <c r="C13" s="215">
        <f>valTILn3</f>
        <v>0</v>
      </c>
      <c r="D13" s="105"/>
      <c r="E13" s="215"/>
      <c r="F13" s="105"/>
      <c r="G13" s="215"/>
      <c r="H13" s="105"/>
      <c r="I13" s="215"/>
      <c r="J13" s="227"/>
    </row>
    <row r="14" spans="1:10" s="102" customFormat="1" ht="25"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 customHeight="1" x14ac:dyDescent="0.35">
      <c r="A15" s="106"/>
      <c r="B15" s="107" t="s">
        <v>142</v>
      </c>
      <c r="C15" s="215">
        <f>valTILn5a</f>
        <v>0</v>
      </c>
      <c r="D15" s="104"/>
      <c r="E15" s="215"/>
      <c r="F15" s="104"/>
      <c r="G15" s="215"/>
      <c r="H15" s="105"/>
      <c r="I15" s="215"/>
      <c r="J15" s="227"/>
    </row>
    <row r="16" spans="1:10" s="102" customFormat="1" ht="25" customHeight="1" x14ac:dyDescent="0.35">
      <c r="A16" s="106"/>
      <c r="B16" s="107" t="s">
        <v>143</v>
      </c>
      <c r="C16" s="215">
        <f>valTILn5b</f>
        <v>0</v>
      </c>
      <c r="D16" s="104"/>
      <c r="E16" s="215"/>
      <c r="F16" s="104"/>
      <c r="G16" s="215"/>
      <c r="H16" s="105"/>
      <c r="I16" s="215"/>
      <c r="J16" s="227"/>
    </row>
    <row r="17" spans="2:10" s="102" customFormat="1" ht="25" customHeight="1" x14ac:dyDescent="0.35">
      <c r="B17" s="103" t="s">
        <v>144</v>
      </c>
      <c r="C17" s="215">
        <f>valTILn6</f>
        <v>0</v>
      </c>
      <c r="D17" s="104"/>
      <c r="E17" s="215"/>
      <c r="F17" s="104"/>
      <c r="G17" s="215"/>
      <c r="H17" s="105"/>
      <c r="I17" s="215"/>
      <c r="J17" s="227"/>
    </row>
    <row r="18" spans="2:10" s="102" customFormat="1" ht="25"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5" customHeight="1" x14ac:dyDescent="0.35">
      <c r="B20" s="103" t="s">
        <v>147</v>
      </c>
      <c r="C20" s="215">
        <f>valTILn9</f>
        <v>0</v>
      </c>
      <c r="D20" s="104"/>
      <c r="E20" s="215"/>
      <c r="F20" s="104"/>
      <c r="G20" s="215"/>
      <c r="H20" s="105"/>
      <c r="I20" s="215"/>
      <c r="J20" s="227"/>
    </row>
    <row r="21" spans="2:10" s="102" customFormat="1" ht="25" customHeight="1" x14ac:dyDescent="0.35">
      <c r="B21" s="103" t="s">
        <v>148</v>
      </c>
      <c r="C21" s="215">
        <f>valTILn10</f>
        <v>0</v>
      </c>
      <c r="D21" s="104"/>
      <c r="E21" s="215"/>
      <c r="F21" s="104"/>
      <c r="G21" s="215"/>
      <c r="H21" s="105"/>
      <c r="I21" s="215"/>
      <c r="J21" s="227"/>
    </row>
    <row r="22" spans="2:10" s="102" customFormat="1" ht="25"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151</v>
      </c>
      <c r="C25" s="218" t="e">
        <f>#REF!</f>
        <v>#REF!</v>
      </c>
      <c r="D25" s="218"/>
      <c r="E25" s="218"/>
      <c r="F25" s="218"/>
      <c r="G25" s="218"/>
      <c r="H25" s="218"/>
      <c r="I25" s="218"/>
      <c r="J25" s="228"/>
    </row>
    <row r="26" spans="2:10" s="102" customFormat="1" ht="25" customHeight="1" thickTop="1" x14ac:dyDescent="0.35">
      <c r="B26" s="402" t="s">
        <v>152</v>
      </c>
      <c r="C26" s="383" t="e">
        <f>C25-C24</f>
        <v>#REF!</v>
      </c>
      <c r="D26" s="383"/>
      <c r="E26" s="383"/>
      <c r="F26" s="383"/>
      <c r="G26" s="383"/>
      <c r="H26" s="383"/>
      <c r="I26" s="383"/>
      <c r="J26" s="227"/>
    </row>
    <row r="27" spans="2:10" ht="9" customHeight="1" x14ac:dyDescent="0.35">
      <c r="B27" s="110"/>
      <c r="C27" s="110"/>
      <c r="D27" s="110"/>
      <c r="E27" s="110"/>
      <c r="F27" s="110"/>
      <c r="G27" s="110"/>
      <c r="H27" s="110"/>
      <c r="I27" s="110"/>
      <c r="J27" s="110"/>
    </row>
    <row r="28" spans="2:10" ht="21.75" customHeight="1" x14ac:dyDescent="0.35">
      <c r="B28" s="639" t="s">
        <v>153</v>
      </c>
      <c r="C28" s="640"/>
      <c r="D28" s="640"/>
      <c r="E28" s="640"/>
      <c r="F28" s="640"/>
      <c r="G28" s="640"/>
      <c r="H28" s="640"/>
      <c r="I28" s="640"/>
      <c r="J28" s="384"/>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32" t="s">
        <v>154</v>
      </c>
      <c r="C34" s="114" t="e">
        <f t="shared" si="1"/>
        <v>#REF!</v>
      </c>
      <c r="D34" s="114"/>
      <c r="E34" s="114"/>
      <c r="F34" s="114"/>
      <c r="G34" s="114"/>
      <c r="H34" s="114"/>
      <c r="I34" s="114"/>
      <c r="J34" s="230"/>
    </row>
    <row r="35" spans="2:10" ht="18" customHeight="1" x14ac:dyDescent="0.35">
      <c r="B35" s="633"/>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382"/>
      <c r="E69" s="38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385" t="s">
        <v>605</v>
      </c>
      <c r="B4" s="385" t="str">
        <f>VLOOKUP(valDistr,dataDistr,9,FALSE)&amp;", "&amp;VLOOKUP(valDistr,dataDistr,10,FALSE)&amp;" "&amp;VLOOKUP(valDistr,dataDistr,11,FALSE)</f>
        <v>Town, State  Zip</v>
      </c>
      <c r="C4" s="385"/>
      <c r="D4" s="385"/>
      <c r="E4" s="385"/>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386" t="s">
        <v>716</v>
      </c>
    </row>
    <row r="158" spans="1:1" x14ac:dyDescent="0.35">
      <c r="A158" s="213"/>
    </row>
    <row r="159" spans="1:1" x14ac:dyDescent="0.35">
      <c r="A159" s="212" t="s">
        <v>717</v>
      </c>
    </row>
    <row r="160" spans="1:1" x14ac:dyDescent="0.35">
      <c r="A160" s="387"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388" t="s">
        <v>776</v>
      </c>
      <c r="K1" s="389" t="s">
        <v>6510</v>
      </c>
      <c r="L1" s="390"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elements/1.1/"/>
    <ds:schemaRef ds:uri="http://purl.org/dc/dcmitype/"/>
    <ds:schemaRef ds:uri="http://schemas.microsoft.com/office/2006/metadata/properties"/>
    <ds:schemaRef ds:uri="http://schemas.microsoft.com/office/2006/documentManagement/types"/>
    <ds:schemaRef ds:uri="http://www.w3.org/XML/1998/namespace"/>
    <ds:schemaRef ds:uri="9324d023-3849-46fe-9182-6ce950756bea"/>
    <ds:schemaRef ds:uri="http://purl.org/dc/terms/"/>
    <ds:schemaRef ds:uri="http://schemas.microsoft.com/office/infopath/2007/PartnerControls"/>
    <ds:schemaRef ds:uri="http://schemas.openxmlformats.org/package/2006/metadata/core-properties"/>
    <ds:schemaRef ds:uri="14c63040-5e06-4c4a-8b07-ca5832d9b241"/>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81CDE7D-9815-40AA-8C66-488C07CC08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722 757 School Nutrition Equipment Assistance for Schools Part II</dc:title>
  <dc:subject/>
  <dc:creator>DESE</dc:creator>
  <cp:keywords/>
  <dc:description/>
  <cp:lastModifiedBy>Zou, Dong (EOE)</cp:lastModifiedBy>
  <cp:revision/>
  <dcterms:created xsi:type="dcterms:W3CDTF">2017-03-16T18:10:20Z</dcterms:created>
  <dcterms:modified xsi:type="dcterms:W3CDTF">2023-10-13T13:41:30Z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13 2023 12:00AM</vt:lpwstr>
  </property>
</Properties>
</file>