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SCTASK0301477\"/>
    </mc:Choice>
  </mc:AlternateContent>
  <xr:revisionPtr revIDLastSave="0" documentId="13_ncr:1_{A6E5AB4D-FE7A-4517-B126-D01EA610812A}" xr6:coauthVersionLast="45" xr6:coauthVersionMax="47" xr10:uidLastSave="{00000000-0000-0000-0000-000000000000}"/>
  <bookViews>
    <workbookView xWindow="-120" yWindow="-120" windowWidth="29040" windowHeight="15840" tabRatio="685" xr2:uid="{00000000-000D-0000-FFFF-FFFF00000000}"/>
  </bookViews>
  <sheets>
    <sheet name="Federal Grant ISA " sheetId="120" r:id="rId1"/>
    <sheet name="State Grant ISA" sheetId="119" r:id="rId2"/>
    <sheet name="DROP-DOWNS" sheetId="7" state="hidden"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aaa" localSheetId="0">#REF!</definedName>
    <definedName name="aaa" localSheetId="1">#REF!</definedName>
    <definedName name="aaa">#REF!</definedName>
    <definedName name="ABE_2">'DROP-DOWNS'!$B$1:$B$20</definedName>
    <definedName name="ABE_CLASS_PLAN">'DROP-DOWNS'!$B$2:$B$19</definedName>
    <definedName name="AdminSal">[1]dropdowns!$B$3:$B$5</definedName>
    <definedName name="apples">'DROP-DOWNS'!$A$3:$A$10</definedName>
    <definedName name="CALCSubGrantee" localSheetId="0">#REF!</definedName>
    <definedName name="CALCSubGrantee" localSheetId="1">#REF!</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 localSheetId="0">'[3]DROP-DOWNS'!$A$3:$A$10</definedName>
    <definedName name="fruits" localSheetId="1">'[3]DROP-DOWNS'!$A$3:$A$10</definedName>
    <definedName name="fruits">'DROP-DOWNS'!$A$3:$A$10</definedName>
    <definedName name="fruity">'DROP-DOWNS'!$A$3:$A$10</definedName>
    <definedName name="fund_list">[4]Fund_List!$A$2:$A$8</definedName>
    <definedName name="IELCE">'DROP-DOWNS'!$D$2:$D$4</definedName>
    <definedName name="IET">'DROP-DOWNS'!$D$2</definedName>
    <definedName name="IET_2">'DROP-DOWNS'!$C$1:$C$2</definedName>
    <definedName name="IET_CLASS_PLAM" localSheetId="0">#REF!</definedName>
    <definedName name="IET_CLASS_PLAM" localSheetId="1">#REF!</definedName>
    <definedName name="IET_CLASS_PLAM">#REF!</definedName>
    <definedName name="InstrSal">[1]dropdowns!$B$7:$B$18</definedName>
    <definedName name="Math" localSheetId="0">'Federal Grant ISA '!fruits</definedName>
    <definedName name="Math" localSheetId="1">'State Grant ISA'!fruits</definedName>
    <definedName name="Math">fruits</definedName>
    <definedName name="Months">'DROP-DOWNS'!$H$1:$H$13</definedName>
    <definedName name="my_fund" localSheetId="0">#REF!</definedName>
    <definedName name="my_fund" localSheetId="1">#REF!</definedName>
    <definedName name="my_fund">#REF!</definedName>
    <definedName name="Other">[1]dropdowns!$B$58:$B$70</definedName>
    <definedName name="ParentInvolvement" localSheetId="0">'[5]770 Form 1'!#REF!</definedName>
    <definedName name="ParentInvolvement" localSheetId="1">'[5]770 Form 1'!#REF!</definedName>
    <definedName name="ParentInvolvement">'[5]770 Form 1'!#REF!</definedName>
    <definedName name="ParentInvperSchl" localSheetId="0">'[5]770 Form 1'!#REF!</definedName>
    <definedName name="ParentInvperSchl" localSheetId="1">'[5]770 Form 1'!#REF!</definedName>
    <definedName name="ParentInvperSchl">'[5]770 Form 1'!#REF!</definedName>
    <definedName name="Primary240">[1]dropdowns!$C$2:$C$17</definedName>
    <definedName name="Range" localSheetId="0">#REF!</definedName>
    <definedName name="Range" localSheetId="1">#REF!</definedName>
    <definedName name="Range">#REF!</definedName>
    <definedName name="Range1" localSheetId="0">#REF!</definedName>
    <definedName name="Range1" localSheetId="1">#REF!</definedName>
    <definedName name="Range1">#REF!</definedName>
    <definedName name="RESERVATIONS" localSheetId="0">#REF!</definedName>
    <definedName name="RESERVATIONS" localSheetId="1">#REF!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0">'[5]770 Form 1'!#REF!</definedName>
    <definedName name="T" localSheetId="1">'[5]770 Form 1'!#REF!</definedName>
    <definedName name="T">'[5]770 Form 1'!#REF!</definedName>
    <definedName name="test" localSheetId="0">#REF!</definedName>
    <definedName name="test" localSheetId="1">#REF!</definedName>
    <definedName name="test">#REF!</definedName>
    <definedName name="Test1" localSheetId="0">#REF!</definedName>
    <definedName name="Test1" localSheetId="1">#REF!</definedName>
    <definedName name="Test1">#REF!</definedName>
    <definedName name="TitleI" localSheetId="0">#REF!</definedName>
    <definedName name="TitleI" localSheetId="1">#REF!</definedName>
    <definedName name="TitleI">#REF!</definedName>
    <definedName name="TitleIIA" localSheetId="0">#REF!</definedName>
    <definedName name="TitleIIA" localSheetId="1">#REF!</definedName>
    <definedName name="TitleIIA">#REF!</definedName>
    <definedName name="TitleIID" localSheetId="0">#REF!</definedName>
    <definedName name="TitleIID" localSheetId="1">#REF!</definedName>
    <definedName name="TitleIID">#REF!</definedName>
    <definedName name="TitleIII" localSheetId="0">#REF!</definedName>
    <definedName name="TitleIII" localSheetId="1">#REF!</definedName>
    <definedName name="TitleIII">#REF!</definedName>
    <definedName name="TitleIV" localSheetId="0">#REF!</definedName>
    <definedName name="TitleIV" localSheetId="1">#REF!</definedName>
    <definedName name="TitleIV">#REF!</definedName>
    <definedName name="TitleV" localSheetId="0">#REF!</definedName>
    <definedName name="TitleV" localSheetId="1">#REF!</definedName>
    <definedName name="TitleV">#REF!</definedName>
    <definedName name="Travel">[1]dropdowns!$B$32:$B$37</definedName>
    <definedName name="valAddr1">[6]DataLookupValues!$B$8</definedName>
    <definedName name="valAllocation240">[1]DataLookupValues!$F$2</definedName>
    <definedName name="valCEIS240">'[1]6. CEIS 240'!$J$16</definedName>
    <definedName name="valCtyStZip">[6]DataLookupValues!$B$10</definedName>
    <definedName name="valDistr" localSheetId="0">[7]DataLookupValues!$B$6</definedName>
    <definedName name="valDistr" localSheetId="1">[7]DataLookupValues!$B$6</definedName>
    <definedName name="valDistr">[8]DataLookupValues!$B$6</definedName>
    <definedName name="valDistrName">[6]DataLookupValues!$B$7</definedName>
    <definedName name="valemail">[6]DataLookupValues!$F$9</definedName>
    <definedName name="valM3">'[1]7. M3 240'!$J$24</definedName>
    <definedName name="valname">[6]DataLookupValues!$F$7</definedName>
    <definedName name="valorg4code">[6]DataLookupValues!$D$7</definedName>
    <definedName name="valphonenum">[6]DataLookupValues!$F$8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2" i="120" l="1"/>
  <c r="E52" i="120"/>
  <c r="E54" i="119"/>
  <c r="E52" i="119"/>
  <c r="E7" i="119" s="1"/>
  <c r="E34" i="119"/>
  <c r="E32" i="119"/>
  <c r="E54" i="120"/>
  <c r="E34" i="120"/>
  <c r="G9" i="119"/>
  <c r="D9" i="119"/>
  <c r="D10" i="119"/>
  <c r="D9" i="120"/>
  <c r="D10" i="120"/>
  <c r="G11" i="119"/>
  <c r="G11" i="120"/>
  <c r="D7" i="120"/>
  <c r="D8" i="120"/>
  <c r="D12" i="120"/>
  <c r="D13" i="120"/>
  <c r="D14" i="120"/>
  <c r="D15" i="120"/>
  <c r="D18" i="120"/>
  <c r="D20" i="120"/>
  <c r="D16" i="119"/>
  <c r="H25" i="120"/>
  <c r="G24" i="120"/>
  <c r="D24" i="120"/>
  <c r="G23" i="120"/>
  <c r="D23" i="120"/>
  <c r="G22" i="120"/>
  <c r="D22" i="120"/>
  <c r="G21" i="120"/>
  <c r="D21" i="120"/>
  <c r="G20" i="120"/>
  <c r="G19" i="120"/>
  <c r="D19" i="120"/>
  <c r="K17" i="120"/>
  <c r="G18" i="120"/>
  <c r="K16" i="120"/>
  <c r="G17" i="120"/>
  <c r="D17" i="120"/>
  <c r="K15" i="120"/>
  <c r="G16" i="120"/>
  <c r="D16" i="120"/>
  <c r="K14" i="120"/>
  <c r="G15" i="120"/>
  <c r="K13" i="120"/>
  <c r="G14" i="120"/>
  <c r="K12" i="120"/>
  <c r="G13" i="120"/>
  <c r="K11" i="120"/>
  <c r="K10" i="120"/>
  <c r="K9" i="120"/>
  <c r="G9" i="120"/>
  <c r="K8" i="120"/>
  <c r="G8" i="120"/>
  <c r="K7" i="120"/>
  <c r="G7" i="120"/>
  <c r="H25" i="119"/>
  <c r="G24" i="119"/>
  <c r="D24" i="119"/>
  <c r="G23" i="119"/>
  <c r="D23" i="119"/>
  <c r="G22" i="119"/>
  <c r="D22" i="119"/>
  <c r="G21" i="119"/>
  <c r="D21" i="119"/>
  <c r="G20" i="119"/>
  <c r="D20" i="119"/>
  <c r="G19" i="119"/>
  <c r="D19" i="119"/>
  <c r="K17" i="119"/>
  <c r="G18" i="119"/>
  <c r="D18" i="119"/>
  <c r="K16" i="119"/>
  <c r="G17" i="119"/>
  <c r="D17" i="119"/>
  <c r="K15" i="119"/>
  <c r="G16" i="119"/>
  <c r="K14" i="119"/>
  <c r="G15" i="119"/>
  <c r="D15" i="119"/>
  <c r="K13" i="119"/>
  <c r="G14" i="119"/>
  <c r="D14" i="119"/>
  <c r="K12" i="119"/>
  <c r="G13" i="119"/>
  <c r="D13" i="119"/>
  <c r="K11" i="119"/>
  <c r="D12" i="119"/>
  <c r="K10" i="119"/>
  <c r="K9" i="119"/>
  <c r="K8" i="119"/>
  <c r="G8" i="119"/>
  <c r="D8" i="119"/>
  <c r="K7" i="119"/>
  <c r="G7" i="119"/>
  <c r="D7" i="119"/>
  <c r="E70" i="120" l="1"/>
  <c r="D56" i="120" s="1"/>
  <c r="D70" i="120" s="1"/>
  <c r="K18" i="120"/>
  <c r="D28" i="120" s="1"/>
  <c r="E50" i="120"/>
  <c r="D36" i="120" s="1"/>
  <c r="D50" i="120" s="1"/>
  <c r="G25" i="120"/>
  <c r="E9" i="120"/>
  <c r="E7" i="120"/>
  <c r="E70" i="119"/>
  <c r="D56" i="119" s="1"/>
  <c r="D70" i="119" s="1"/>
  <c r="G25" i="119"/>
  <c r="K18" i="119"/>
  <c r="D28" i="119" s="1"/>
  <c r="E50" i="119"/>
  <c r="D36" i="119" s="1"/>
  <c r="D50" i="119" s="1"/>
  <c r="E9" i="119"/>
  <c r="E25" i="120" l="1"/>
  <c r="E25" i="119"/>
  <c r="D11" i="119" s="1"/>
  <c r="D25" i="119" s="1"/>
  <c r="D27" i="119" s="1"/>
  <c r="D29" i="119" s="1"/>
  <c r="D11" i="120" l="1"/>
  <c r="D25" i="120" s="1"/>
  <c r="D27" i="120" s="1"/>
  <c r="D29" i="1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I2" authorId="0" shapeId="0" xr:uid="{95937C0F-5865-4423-9254-956FA35E15D0}">
      <text>
        <r>
          <rPr>
            <b/>
            <sz val="9"/>
            <color indexed="81"/>
            <rFont val="Tahoma"/>
            <family val="2"/>
          </rPr>
          <t>(DOE):</t>
        </r>
        <r>
          <rPr>
            <sz val="9"/>
            <color indexed="81"/>
            <rFont val="Tahoma"/>
            <family val="2"/>
          </rPr>
          <t xml:space="preserve">
Not sure which object class? Click this link for the handbook!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Ahern, Jennifer (DOE)</author>
  </authors>
  <commentList>
    <comment ref="I2" authorId="0" shapeId="0" xr:uid="{20A79960-8557-4E97-9930-C8160B58EDAE}">
      <text>
        <r>
          <rPr>
            <b/>
            <sz val="9"/>
            <color indexed="81"/>
            <rFont val="Tahoma"/>
            <family val="2"/>
          </rPr>
          <t>(DOE):</t>
        </r>
        <r>
          <rPr>
            <sz val="9"/>
            <color indexed="81"/>
            <rFont val="Tahoma"/>
            <family val="2"/>
          </rPr>
          <t xml:space="preserve">
Not sure which object class? Click this link for the handbook!</t>
        </r>
      </text>
    </comment>
  </commentList>
</comments>
</file>

<file path=xl/sharedStrings.xml><?xml version="1.0" encoding="utf-8"?>
<sst xmlns="http://schemas.openxmlformats.org/spreadsheetml/2006/main" count="507" uniqueCount="125">
  <si>
    <t>Select</t>
  </si>
  <si>
    <t>Other</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</si>
  <si>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</si>
  <si>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</si>
  <si>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</si>
  <si>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</si>
  <si>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</si>
  <si>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</si>
  <si>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</si>
  <si>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</si>
  <si>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</si>
  <si>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</si>
  <si>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</si>
  <si>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</si>
  <si>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</si>
  <si>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</si>
  <si>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</si>
  <si>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</si>
  <si>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</si>
  <si>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</si>
  <si>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</si>
  <si>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</si>
  <si>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</si>
  <si>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</si>
  <si>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</si>
  <si>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</si>
  <si>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</si>
  <si>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</si>
  <si>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</si>
  <si>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</si>
  <si>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</si>
  <si>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</si>
  <si>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</si>
  <si>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ESOL</t>
  </si>
  <si>
    <t>Family Literacy</t>
  </si>
  <si>
    <t>Training</t>
  </si>
  <si>
    <t>ASE</t>
  </si>
  <si>
    <t>No</t>
  </si>
  <si>
    <t>ABE</t>
  </si>
  <si>
    <t>Contractor</t>
  </si>
  <si>
    <t>Sub Grantee</t>
  </si>
  <si>
    <t>Yes</t>
  </si>
  <si>
    <t>Bridge to College</t>
  </si>
  <si>
    <t>TOTAL</t>
  </si>
  <si>
    <t>Equipment</t>
  </si>
  <si>
    <t>Comptroller's Expenditure Classification Handbook</t>
  </si>
  <si>
    <t>EdGrants Budget</t>
  </si>
  <si>
    <t>AA</t>
  </si>
  <si>
    <t xml:space="preserve">State Employee </t>
  </si>
  <si>
    <t>Line 1 - 
Admin Salaries</t>
  </si>
  <si>
    <t>AA and/or CC</t>
  </si>
  <si>
    <t>BB</t>
  </si>
  <si>
    <t>Employee Expenses</t>
  </si>
  <si>
    <t>Line 2- 
Instructional Staff</t>
  </si>
  <si>
    <t>CC</t>
  </si>
  <si>
    <t>Special / Contracted Employee</t>
  </si>
  <si>
    <t>Line 3 - 
Support Staff</t>
  </si>
  <si>
    <t>DD</t>
  </si>
  <si>
    <t>Line 4 - 
Stipends</t>
  </si>
  <si>
    <r>
      <t>Health &amp; Welfare (D08) (</t>
    </r>
    <r>
      <rPr>
        <b/>
        <sz val="8"/>
        <color theme="1"/>
        <rFont val="Calibri"/>
        <family val="2"/>
        <scheme val="minor"/>
      </rPr>
      <t>Com College ONLY</t>
    </r>
    <r>
      <rPr>
        <b/>
        <sz val="11"/>
        <color theme="1"/>
        <rFont val="Calibri"/>
        <family val="2"/>
        <scheme val="minor"/>
      </rPr>
      <t>)</t>
    </r>
  </si>
  <si>
    <t>Line 5 - Fringe</t>
  </si>
  <si>
    <t>EE</t>
  </si>
  <si>
    <t>Admin Expenses</t>
  </si>
  <si>
    <t>Line 6 - 
Contractual Services</t>
  </si>
  <si>
    <t>Line 7 - Supplies*</t>
  </si>
  <si>
    <t>EE, FF and/or UU</t>
  </si>
  <si>
    <t>FF</t>
  </si>
  <si>
    <t>Programmatic Supplies</t>
  </si>
  <si>
    <t>Line 8 - Travel**</t>
  </si>
  <si>
    <t>BB and/or EE</t>
  </si>
  <si>
    <t>HH</t>
  </si>
  <si>
    <t>Contractual Services</t>
  </si>
  <si>
    <t>Line 9 - 
Other Costs</t>
  </si>
  <si>
    <t>could be any Object Class</t>
  </si>
  <si>
    <t>KK</t>
  </si>
  <si>
    <t>Line 10 - Indirect</t>
  </si>
  <si>
    <t>LL</t>
  </si>
  <si>
    <t>Equipment Lease/Maintenance</t>
  </si>
  <si>
    <t>Line 11 - 
Equipment</t>
  </si>
  <si>
    <t>KK or UU</t>
  </si>
  <si>
    <t>MM</t>
  </si>
  <si>
    <t>Purchased Client Human &amp; Social Services and Non-Human Services</t>
  </si>
  <si>
    <t>UU</t>
  </si>
  <si>
    <t>IT Expenses (hardware/software/contracts)</t>
  </si>
  <si>
    <t>Supplies - Line 7*</t>
  </si>
  <si>
    <t>Travel - Line 8**</t>
  </si>
  <si>
    <t>EE for office supplies</t>
  </si>
  <si>
    <t>EE - Payments made to Vendor on behalf of staff</t>
  </si>
  <si>
    <t>FF for books &amp; edu. materials</t>
  </si>
  <si>
    <t>BB - Employee Reimbursement</t>
  </si>
  <si>
    <t>UU for IT hardware/software</t>
  </si>
  <si>
    <t>ISA Budget:</t>
  </si>
  <si>
    <t>EdGrants Budget:</t>
  </si>
  <si>
    <t>Difference to equal ZERO</t>
  </si>
  <si>
    <t xml:space="preserve">MAX amount for indirect. </t>
  </si>
  <si>
    <t xml:space="preserve">Class </t>
  </si>
  <si>
    <t>Amount</t>
  </si>
  <si>
    <t>JJ</t>
  </si>
  <si>
    <t>NN</t>
  </si>
  <si>
    <t>Total</t>
  </si>
  <si>
    <t xml:space="preserve">Indirect </t>
  </si>
  <si>
    <t>D08</t>
  </si>
  <si>
    <t>RR</t>
  </si>
  <si>
    <t>E16</t>
  </si>
  <si>
    <t>GG</t>
  </si>
  <si>
    <t>Energy costs, utilities, and space rental expenses</t>
  </si>
  <si>
    <t>Programmatic operational services</t>
  </si>
  <si>
    <t>Horizontal and vertical construction, improvements, maintenance and repair costs and land acquisition</t>
  </si>
  <si>
    <t>Entitlement programs</t>
  </si>
  <si>
    <t>Line Total</t>
  </si>
  <si>
    <t>Horizontal &amp; vertical construction, improvements, maintenance &amp; repair costs and land acquisition</t>
  </si>
  <si>
    <t>CC, HH, MM, NN and/or LL</t>
  </si>
  <si>
    <t>ENTER YOUR ISA BUDGET BELOW</t>
  </si>
  <si>
    <t>Indirect  (E16)</t>
  </si>
  <si>
    <t>Additional Fringe (if necessary)</t>
  </si>
  <si>
    <t>Fill in yellow section</t>
  </si>
  <si>
    <r>
      <rPr>
        <b/>
        <sz val="11"/>
        <color theme="1"/>
        <rFont val="Calibri"/>
        <family val="2"/>
        <scheme val="minor"/>
      </rPr>
      <t>Instructions:</t>
    </r>
    <r>
      <rPr>
        <sz val="11"/>
        <color theme="1"/>
        <rFont val="Calibri"/>
        <family val="2"/>
        <scheme val="minor"/>
      </rPr>
      <t xml:space="preserve">  Identify the object class(es) that make up each budgeted line item.                  (Fill in yellow section)</t>
    </r>
  </si>
  <si>
    <r>
      <rPr>
        <b/>
        <sz val="11"/>
        <color theme="1"/>
        <rFont val="Calibri"/>
        <family val="2"/>
        <scheme val="minor"/>
      </rPr>
      <t>Instructions:</t>
    </r>
    <r>
      <rPr>
        <sz val="11"/>
        <color theme="1"/>
        <rFont val="Calibri"/>
        <family val="2"/>
        <scheme val="minor"/>
      </rPr>
      <t xml:space="preserve">  Identify the object class(es) that make up each budgeted line item.                                                                                                                                                       (Fill in yellow section)</t>
    </r>
  </si>
  <si>
    <t xml:space="preserve">ISA Budget - FEDERAL GRANTS ONLY
This section is prepopulated based on the information entered below                            (yellow section: D31-D66). 
</t>
  </si>
  <si>
    <t xml:space="preserve">ISA Budget - STATE GRANTS ONLY
This section is prepopulated based on the information entered below                               (yellow section D31-D66). 
</t>
  </si>
  <si>
    <t>Special / Contracted Employee ***Not Subject to Fringe</t>
  </si>
  <si>
    <t>Approved Fringe 41.35% AA &amp; 1.85% CC</t>
  </si>
  <si>
    <t>Approved Fringe Rate
41.35% AA &amp;  1.85% CC</t>
  </si>
  <si>
    <t>Approved Fringe Rate
1.85% AA &amp; CC</t>
  </si>
  <si>
    <t>Approved Fringe 1.85% AA &amp;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</si>
</sst>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44" formatCode="_(&quot;$&quot;* #,##0.00_);_(&quot;$&quot;* \(#,##0.00\);_(&quot;$&quot;* &quot;-&quot;??_);_(@_)"/>
    <numFmt numFmtId="164" formatCode="&quot;$&quot;#,##0.00"/>
    <numFmt numFmtId="165" formatCode="&quot;$&quot;#,##0"/>
    <numFmt numFmtId="166" formatCode="_(&quot;$&quot;* #,##0_);_(&quot;$&quot;* \(#,##0\);_(&quot;$&quot;* &quot;-&quot;??_);_(@_)"/>
  </numFmts>
  <fonts count="23"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0"/>
      <name val="Arial"/>
      <family val="2"/>
    </font>
    <font>
      <b/>
      <sz val="10"/>
      <name val="Arial"/>
      <family val="2"/>
    </font>
    <font>
      <b/>
      <sz val="11"/>
      <name val="Calibri"/>
      <family val="2"/>
      <scheme val="minor"/>
    </font>
    <font>
      <sz val="11"/>
      <name val="Calibri"/>
      <family val="2"/>
      <scheme val="minor"/>
    </font>
    <font>
      <sz val="11"/>
      <color rgb="FFFF0000"/>
      <name val="Calibri"/>
      <family val="2"/>
      <scheme val="minor"/>
    </font>
    <font>
      <u/>
      <sz val="11"/>
      <color theme="10"/>
      <name val="Calibri"/>
      <family val="2"/>
    </font>
    <font>
      <b/>
      <u/>
      <sz val="12"/>
      <color theme="10"/>
      <name val="Calibri"/>
      <family val="2"/>
    </font>
    <font>
      <b/>
      <sz val="11"/>
      <color rgb="FFFF0000"/>
      <name val="Calibri"/>
      <family val="2"/>
      <scheme val="minor"/>
    </font>
    <font>
      <b/>
      <u/>
      <sz val="11"/>
      <color theme="10"/>
      <name val="Calibri"/>
      <family val="2"/>
      <scheme val="minor"/>
    </font>
    <font>
      <b/>
      <sz val="11"/>
      <color rgb="FF7030A0"/>
      <name val="Calibri"/>
      <family val="2"/>
      <scheme val="minor"/>
    </font>
    <font>
      <b/>
      <sz val="8"/>
      <color theme="1"/>
      <name val="Calibri"/>
      <family val="2"/>
      <scheme val="minor"/>
    </font>
    <font>
      <b/>
      <sz val="8"/>
      <name val="Arial"/>
      <family val="2"/>
    </font>
    <font>
      <u/>
      <sz val="10"/>
      <color indexed="12"/>
      <name val="Arial"/>
      <family val="2"/>
    </font>
    <font>
      <sz val="11"/>
      <color indexed="8"/>
      <name val="Calibri"/>
      <family val="2"/>
    </font>
    <font>
      <u/>
      <sz val="10"/>
      <color theme="10"/>
      <name val="Arial"/>
      <family val="2"/>
    </font>
    <font>
      <sz val="11"/>
      <color indexed="8"/>
      <name val="Calibri"/>
      <family val="2"/>
      <scheme val="minor"/>
    </font>
    <font>
      <sz val="12"/>
      <color theme="1"/>
      <name val="Calibri"/>
      <family val="2"/>
      <scheme val="minor"/>
    </font>
    <font>
      <b/>
      <u/>
      <sz val="11"/>
      <color theme="1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FFFCC"/>
        <bgColor indexed="64"/>
      </patternFill>
    </fill>
    <fill>
      <patternFill patternType="solid">
        <fgColor rgb="FFD9D9D9"/>
        <bgColor indexed="64"/>
      </patternFill>
    </fill>
    <fill>
      <patternFill patternType="solid">
        <fgColor theme="1"/>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0">
    <xf numFmtId="0" fontId="0" fillId="0" borderId="0"/>
    <xf numFmtId="44" fontId="2" fillId="0" borderId="0" applyFont="0" applyFill="0" applyBorder="0" applyAlignment="0" applyProtection="0"/>
    <xf numFmtId="0" fontId="5" fillId="0" borderId="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44" fontId="5" fillId="0" borderId="0" applyFont="0" applyFill="0" applyBorder="0" applyAlignment="0" applyProtection="0"/>
    <xf numFmtId="0" fontId="17" fillId="0" borderId="0" applyNumberFormat="0" applyFill="0" applyBorder="0" applyAlignment="0" applyProtection="0">
      <alignment vertical="top"/>
      <protection locked="0"/>
    </xf>
    <xf numFmtId="44" fontId="18" fillId="0" borderId="0" applyFont="0" applyFill="0" applyBorder="0" applyAlignment="0" applyProtection="0"/>
    <xf numFmtId="0" fontId="19" fillId="0" borderId="0" applyNumberFormat="0" applyFill="0" applyBorder="0" applyAlignment="0" applyProtection="0"/>
    <xf numFmtId="0" fontId="20" fillId="0" borderId="0"/>
  </cellStyleXfs>
  <cellXfs count="89">
    <xf numFmtId="0" fontId="0" fillId="0" borderId="0" xfId="0"/>
    <xf numFmtId="44" fontId="0" fillId="5" borderId="4" xfId="0" applyNumberFormat="1" applyFill="1" applyBorder="1" applyAlignment="1" applyProtection="1">
      <alignment horizontal="right" vertical="center" wrapText="1"/>
      <protection locked="0"/>
    </xf>
    <xf numFmtId="0" fontId="13" fillId="0" borderId="4" xfId="4" applyFont="1" applyBorder="1" applyAlignment="1" applyProtection="1">
      <alignment horizontal="center" vertical="center" wrapText="1"/>
    </xf>
    <xf numFmtId="44" fontId="0" fillId="5" borderId="4" xfId="0" applyNumberFormat="1" applyFont="1" applyFill="1" applyBorder="1" applyAlignment="1" applyProtection="1">
      <alignment horizontal="right" vertical="center" wrapText="1"/>
      <protection locked="0"/>
    </xf>
    <xf numFmtId="0" fontId="0" fillId="0" borderId="0" xfId="0" applyProtection="1"/>
    <xf numFmtId="0" fontId="0" fillId="0" borderId="0" xfId="0" applyAlignment="1" applyProtection="1"/>
    <xf numFmtId="0" fontId="0" fillId="0" borderId="0" xfId="0" applyAlignment="1" applyProtection="1">
      <alignment horizontal="center"/>
    </xf>
    <xf numFmtId="7" fontId="12" fillId="5" borderId="4" xfId="0" applyNumberFormat="1"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164" fontId="0" fillId="3" borderId="4" xfId="1" applyNumberFormat="1" applyFont="1" applyFill="1" applyBorder="1" applyAlignment="1" applyProtection="1">
      <alignment horizontal="center" vertical="center"/>
    </xf>
    <xf numFmtId="7" fontId="8" fillId="3" borderId="4" xfId="0" applyNumberFormat="1" applyFont="1" applyFill="1" applyBorder="1" applyAlignment="1" applyProtection="1">
      <alignment horizontal="right" vertical="center"/>
    </xf>
    <xf numFmtId="164" fontId="12" fillId="3" borderId="4" xfId="1" applyNumberFormat="1" applyFont="1" applyFill="1" applyBorder="1" applyAlignment="1" applyProtection="1">
      <alignment horizontal="center" vertical="center"/>
    </xf>
    <xf numFmtId="0" fontId="0" fillId="0" borderId="0" xfId="0" applyFill="1" applyProtection="1"/>
    <xf numFmtId="0" fontId="1" fillId="0" borderId="4" xfId="0" applyFont="1" applyBorder="1" applyAlignment="1" applyProtection="1">
      <alignment horizontal="center" vertical="center" wrapText="1"/>
    </xf>
    <xf numFmtId="0" fontId="1" fillId="0" borderId="4" xfId="0" applyFont="1" applyBorder="1" applyAlignment="1" applyProtection="1">
      <alignment horizontal="left" vertical="center"/>
    </xf>
    <xf numFmtId="44" fontId="0" fillId="5" borderId="4" xfId="0" applyNumberFormat="1" applyFont="1" applyFill="1" applyBorder="1" applyAlignment="1" applyProtection="1">
      <alignment horizontal="right" vertical="center" wrapText="1"/>
    </xf>
    <xf numFmtId="164" fontId="0" fillId="6" borderId="4" xfId="0" applyNumberFormat="1" applyFont="1" applyFill="1" applyBorder="1" applyAlignment="1" applyProtection="1">
      <alignment horizontal="right" vertical="center" wrapText="1"/>
    </xf>
    <xf numFmtId="0" fontId="1" fillId="0" borderId="4" xfId="0" applyFont="1" applyBorder="1" applyAlignment="1" applyProtection="1"/>
    <xf numFmtId="164" fontId="0" fillId="0" borderId="0" xfId="0" applyNumberFormat="1" applyFont="1" applyProtection="1"/>
    <xf numFmtId="0" fontId="12" fillId="5" borderId="5" xfId="0" applyFont="1" applyFill="1" applyBorder="1" applyAlignment="1" applyProtection="1">
      <alignment horizontal="center" vertical="center" wrapText="1"/>
    </xf>
    <xf numFmtId="0" fontId="0" fillId="0" borderId="0" xfId="0" applyFont="1" applyProtection="1"/>
    <xf numFmtId="164" fontId="0" fillId="7" borderId="4" xfId="1"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1" fillId="0" borderId="4" xfId="0" applyFont="1" applyBorder="1" applyAlignment="1" applyProtection="1">
      <alignment wrapText="1"/>
    </xf>
    <xf numFmtId="0" fontId="0" fillId="0" borderId="0" xfId="0" applyFont="1" applyAlignment="1" applyProtection="1"/>
    <xf numFmtId="165" fontId="0" fillId="0" borderId="0" xfId="0" applyNumberFormat="1" applyFont="1" applyProtection="1"/>
    <xf numFmtId="0" fontId="1" fillId="0" borderId="11" xfId="0" applyFont="1" applyFill="1" applyBorder="1" applyAlignment="1" applyProtection="1"/>
    <xf numFmtId="0" fontId="0" fillId="0" borderId="14" xfId="0" applyBorder="1" applyProtection="1"/>
    <xf numFmtId="44" fontId="0" fillId="6" borderId="4" xfId="0" applyNumberFormat="1" applyFont="1" applyFill="1" applyBorder="1" applyAlignment="1" applyProtection="1">
      <alignment horizontal="right" vertical="center" wrapText="1"/>
    </xf>
    <xf numFmtId="0" fontId="0" fillId="0" borderId="16" xfId="0" applyBorder="1" applyProtection="1"/>
    <xf numFmtId="0" fontId="1" fillId="0" borderId="9" xfId="0" applyFont="1" applyBorder="1" applyAlignment="1" applyProtection="1">
      <alignment horizontal="center" vertical="center"/>
    </xf>
    <xf numFmtId="44" fontId="0" fillId="0" borderId="10" xfId="0" applyNumberFormat="1" applyBorder="1" applyAlignment="1" applyProtection="1"/>
    <xf numFmtId="0" fontId="1" fillId="0" borderId="15" xfId="0" applyFont="1" applyBorder="1" applyAlignment="1" applyProtection="1">
      <alignment horizontal="center" vertical="center"/>
    </xf>
    <xf numFmtId="0" fontId="12" fillId="0" borderId="12" xfId="0" applyFont="1" applyBorder="1" applyAlignment="1" applyProtection="1">
      <alignment horizontal="right"/>
    </xf>
    <xf numFmtId="44" fontId="9" fillId="0" borderId="13" xfId="0" applyNumberFormat="1" applyFont="1" applyBorder="1" applyAlignment="1" applyProtection="1"/>
    <xf numFmtId="0" fontId="1" fillId="0" borderId="0" xfId="0" applyFont="1" applyProtection="1"/>
    <xf numFmtId="6" fontId="0" fillId="0" borderId="0" xfId="0" applyNumberFormat="1" applyAlignment="1" applyProtection="1">
      <alignment horizontal="center"/>
    </xf>
    <xf numFmtId="164" fontId="8" fillId="2" borderId="4" xfId="0" applyNumberFormat="1" applyFont="1" applyFill="1" applyBorder="1" applyAlignment="1" applyProtection="1">
      <alignment horizontal="right" vertical="center"/>
    </xf>
    <xf numFmtId="44" fontId="0" fillId="0" borderId="0" xfId="0" applyNumberFormat="1" applyProtection="1"/>
    <xf numFmtId="0" fontId="1" fillId="0" borderId="4" xfId="0" applyFont="1" applyBorder="1" applyAlignment="1" applyProtection="1">
      <alignment horizontal="left" vertical="center" wrapText="1" indent="2"/>
    </xf>
    <xf numFmtId="164" fontId="0" fillId="2" borderId="4" xfId="0" applyNumberFormat="1" applyFill="1" applyBorder="1" applyAlignment="1" applyProtection="1">
      <alignment horizontal="right" vertical="center" wrapText="1"/>
    </xf>
    <xf numFmtId="44" fontId="0" fillId="0" borderId="6" xfId="0" applyNumberFormat="1" applyBorder="1" applyAlignment="1" applyProtection="1"/>
    <xf numFmtId="0" fontId="12" fillId="5" borderId="4" xfId="0" applyFont="1" applyFill="1" applyBorder="1" applyAlignment="1" applyProtection="1">
      <alignment horizontal="center" vertical="center" wrapText="1"/>
      <protection locked="0"/>
    </xf>
    <xf numFmtId="165" fontId="12" fillId="5" borderId="4" xfId="0" applyNumberFormat="1" applyFont="1" applyFill="1" applyBorder="1" applyAlignment="1" applyProtection="1">
      <alignment horizontal="center" vertical="center" wrapText="1"/>
      <protection locked="0"/>
    </xf>
    <xf numFmtId="0" fontId="1" fillId="4" borderId="1" xfId="0" applyFont="1" applyFill="1" applyBorder="1" applyAlignment="1" applyProtection="1">
      <alignment horizontal="right" vertical="center"/>
    </xf>
    <xf numFmtId="166" fontId="0" fillId="0" borderId="1" xfId="0" applyNumberFormat="1" applyFont="1" applyBorder="1" applyAlignment="1" applyProtection="1">
      <alignment horizontal="left"/>
    </xf>
    <xf numFmtId="0" fontId="0" fillId="0" borderId="17" xfId="0" applyBorder="1" applyProtection="1"/>
    <xf numFmtId="0" fontId="1" fillId="0" borderId="11" xfId="0" applyFont="1" applyFill="1" applyBorder="1" applyAlignment="1" applyProtection="1">
      <alignment horizontal="center"/>
    </xf>
    <xf numFmtId="0" fontId="0" fillId="0" borderId="17" xfId="0" applyBorder="1" applyAlignment="1" applyProtection="1">
      <alignment horizontal="left" vertical="top"/>
    </xf>
    <xf numFmtId="0" fontId="0" fillId="0" borderId="16" xfId="0" applyBorder="1" applyAlignment="1" applyProtection="1">
      <alignment horizontal="left" vertical="top"/>
    </xf>
    <xf numFmtId="0" fontId="6" fillId="0" borderId="4" xfId="0" applyFont="1" applyFill="1" applyBorder="1" applyAlignment="1" applyProtection="1">
      <alignment horizontal="center"/>
    </xf>
    <xf numFmtId="0" fontId="7" fillId="0" borderId="4" xfId="0" applyFont="1" applyFill="1" applyBorder="1" applyAlignment="1" applyProtection="1"/>
    <xf numFmtId="0" fontId="16" fillId="0" borderId="4" xfId="0" applyFont="1" applyFill="1" applyBorder="1" applyAlignment="1" applyProtection="1">
      <alignment horizontal="center"/>
    </xf>
    <xf numFmtId="0" fontId="5" fillId="0" borderId="4" xfId="0" applyFont="1" applyFill="1" applyBorder="1" applyAlignment="1" applyProtection="1"/>
    <xf numFmtId="44" fontId="0" fillId="2" borderId="4" xfId="0" applyNumberFormat="1" applyFont="1" applyFill="1" applyBorder="1" applyAlignment="1" applyProtection="1">
      <alignment horizontal="right" vertical="center" wrapText="1"/>
    </xf>
    <xf numFmtId="165" fontId="12" fillId="2" borderId="4" xfId="0" applyNumberFormat="1" applyFont="1" applyFill="1" applyBorder="1" applyAlignment="1" applyProtection="1">
      <alignment horizontal="center" vertical="center" wrapText="1"/>
    </xf>
    <xf numFmtId="44" fontId="0" fillId="6" borderId="4" xfId="0" applyNumberFormat="1" applyFill="1" applyBorder="1" applyAlignment="1" applyProtection="1">
      <alignment horizontal="right" vertical="center" wrapText="1"/>
    </xf>
    <xf numFmtId="0" fontId="0" fillId="0" borderId="4" xfId="0" applyBorder="1" applyProtection="1"/>
    <xf numFmtId="0" fontId="0" fillId="0" borderId="1" xfId="0" applyBorder="1" applyProtection="1"/>
    <xf numFmtId="0" fontId="0" fillId="0" borderId="2" xfId="0" applyBorder="1" applyProtection="1"/>
    <xf numFmtId="0" fontId="0" fillId="0" borderId="2" xfId="0" applyBorder="1" applyAlignment="1" applyProtection="1"/>
    <xf numFmtId="0" fontId="1" fillId="0" borderId="3" xfId="0" applyFont="1" applyBorder="1" applyProtection="1"/>
    <xf numFmtId="0" fontId="1" fillId="2" borderId="4" xfId="0" applyFont="1" applyFill="1" applyBorder="1" applyAlignment="1" applyProtection="1">
      <alignment horizontal="center" vertical="center" wrapText="1"/>
    </xf>
    <xf numFmtId="0" fontId="1" fillId="2" borderId="4" xfId="0" applyFont="1" applyFill="1" applyBorder="1" applyAlignment="1" applyProtection="1">
      <alignment horizontal="left" vertical="center"/>
    </xf>
    <xf numFmtId="0" fontId="6" fillId="2" borderId="4" xfId="0" applyFont="1" applyFill="1" applyBorder="1" applyAlignment="1" applyProtection="1">
      <alignment horizontal="center"/>
    </xf>
    <xf numFmtId="0" fontId="7" fillId="2" borderId="4" xfId="0" applyFont="1" applyFill="1" applyBorder="1" applyAlignment="1" applyProtection="1"/>
    <xf numFmtId="0" fontId="21" fillId="0" borderId="0" xfId="0" applyFont="1" applyProtection="1"/>
    <xf numFmtId="164" fontId="0" fillId="7" borderId="4" xfId="0" applyNumberFormat="1" applyFont="1" applyFill="1" applyBorder="1" applyAlignment="1" applyProtection="1">
      <alignment horizontal="right" vertical="center" wrapText="1"/>
    </xf>
    <xf numFmtId="0" fontId="1" fillId="0" borderId="2" xfId="0" applyFont="1" applyBorder="1" applyAlignment="1" applyProtection="1">
      <alignment horizontal="center"/>
    </xf>
    <xf numFmtId="44" fontId="0" fillId="7" borderId="4" xfId="0" applyNumberFormat="1" applyFill="1" applyBorder="1" applyAlignment="1" applyProtection="1">
      <alignment horizontal="right" vertical="center" wrapText="1"/>
    </xf>
    <xf numFmtId="44" fontId="0" fillId="7" borderId="4" xfId="0" applyNumberFormat="1" applyFont="1" applyFill="1" applyBorder="1" applyAlignment="1" applyProtection="1">
      <alignment horizontal="right" vertical="center" wrapText="1"/>
    </xf>
    <xf numFmtId="0" fontId="0" fillId="0" borderId="1"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11" fillId="0" borderId="9" xfId="4" applyFont="1" applyBorder="1" applyAlignment="1" applyProtection="1">
      <alignment horizontal="center" vertical="center"/>
    </xf>
    <xf numFmtId="0" fontId="11" fillId="0" borderId="10" xfId="4" applyFont="1" applyBorder="1" applyAlignment="1" applyProtection="1">
      <alignment horizontal="center" vertical="center"/>
    </xf>
    <xf numFmtId="0" fontId="11" fillId="0" borderId="7" xfId="4" applyFont="1" applyBorder="1" applyAlignment="1" applyProtection="1">
      <alignment horizontal="center" vertical="center"/>
    </xf>
    <xf numFmtId="0" fontId="11" fillId="0" borderId="8" xfId="4"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22" fillId="0" borderId="9" xfId="4" applyFont="1" applyBorder="1" applyAlignment="1" applyProtection="1">
      <alignment horizontal="center" vertical="center"/>
    </xf>
    <xf numFmtId="0" fontId="22" fillId="0" borderId="10" xfId="4" applyFont="1" applyBorder="1" applyAlignment="1" applyProtection="1">
      <alignment horizontal="center" vertical="center"/>
    </xf>
    <xf numFmtId="0" fontId="22" fillId="0" borderId="7" xfId="4" applyFont="1" applyBorder="1" applyAlignment="1" applyProtection="1">
      <alignment horizontal="center" vertical="center"/>
    </xf>
    <xf numFmtId="0" fontId="22" fillId="0" borderId="8" xfId="4" applyFont="1" applyBorder="1" applyAlignment="1" applyProtection="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10">
    <cellStyle name="Currency" xfId="1" builtinId="4"/>
    <cellStyle name="Currency 2" xfId="5" xr:uid="{3EC4E3AC-D4C8-498E-8F26-3FBEA8CEBD24}"/>
    <cellStyle name="Currency 3" xfId="7" xr:uid="{86D7CC15-595A-416F-8CBB-B2F50F701192}"/>
    <cellStyle name="Hyperlink" xfId="4" builtinId="8"/>
    <cellStyle name="Hyperlink 2" xfId="8" xr:uid="{3B029058-9FAC-4EA4-BAE1-736641623CAA}"/>
    <cellStyle name="Hyperlink 3" xfId="6" xr:uid="{E75405E0-3408-4C17-8494-CC93CFB4B832}"/>
    <cellStyle name="Normal" xfId="0" builtinId="0"/>
    <cellStyle name="Normal 2" xfId="2" xr:uid="{00000000-0005-0000-0000-000006000000}"/>
    <cellStyle name="Normal 3" xfId="9" xr:uid="{C188C387-1D31-41A1-87CC-98E3D6E27C2D}"/>
    <cellStyle name="Percent 2" xfId="3" xr:uid="{00000000-0005-0000-0000-000009000000}"/>
  </cellStyles>
  <dxfs count="8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FF00"/>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107158</xdr:colOff>
      <xdr:row>19</xdr:row>
      <xdr:rowOff>47626</xdr:rowOff>
    </xdr:from>
    <xdr:to>
      <xdr:col>18</xdr:col>
      <xdr:colOff>154781</xdr:colOff>
      <xdr:row>22</xdr:row>
      <xdr:rowOff>190499</xdr:rowOff>
    </xdr:to>
    <xdr:sp macro="" textlink="">
      <xdr:nvSpPr>
        <xdr:cNvPr id="2" name="Rectangular Callout 18">
          <a:extLst>
            <a:ext uri="{FF2B5EF4-FFF2-40B4-BE49-F238E27FC236}">
              <a16:creationId xmlns:a16="http://schemas.microsoft.com/office/drawing/2014/main" id="{64C27D3C-FE5B-4BEA-8F7C-3335CDD6FCF1}"/>
            </a:ext>
          </a:extLst>
        </xdr:cNvPr>
        <xdr:cNvSpPr/>
      </xdr:nvSpPr>
      <xdr:spPr>
        <a:xfrm>
          <a:off x="13870783" y="4238626"/>
          <a:ext cx="5976936" cy="738186"/>
        </a:xfrm>
        <a:prstGeom prst="wedgeRectCallout">
          <a:avLst>
            <a:gd name="adj1" fmla="val -26273"/>
            <a:gd name="adj2" fmla="val -103364"/>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NEW:</a:t>
          </a:r>
          <a:r>
            <a:rPr lang="en-US" sz="1100" baseline="0">
              <a:solidFill>
                <a:sysClr val="windowText" lastClr="000000"/>
              </a:solidFill>
            </a:rPr>
            <a:t>  Object Classes are prefilled  but can be edited by clicking the drop down menu when hovering over the cell. Make sure when selecting an Object Class in the drop down menu that it is allowable in that line by referring to Column J.</a:t>
          </a:r>
          <a:endParaRPr lang="en-US" sz="1100">
            <a:solidFill>
              <a:sysClr val="windowText" lastClr="000000"/>
            </a:solidFill>
          </a:endParaRPr>
        </a:p>
      </xdr:txBody>
    </xdr:sp>
    <xdr:clientData/>
  </xdr:twoCellAnchor>
  <xdr:twoCellAnchor>
    <xdr:from>
      <xdr:col>4</xdr:col>
      <xdr:colOff>47625</xdr:colOff>
      <xdr:row>27</xdr:row>
      <xdr:rowOff>146688</xdr:rowOff>
    </xdr:from>
    <xdr:to>
      <xdr:col>8</xdr:col>
      <xdr:colOff>1643061</xdr:colOff>
      <xdr:row>30</xdr:row>
      <xdr:rowOff>71438</xdr:rowOff>
    </xdr:to>
    <xdr:sp macro="" textlink="">
      <xdr:nvSpPr>
        <xdr:cNvPr id="3" name="Rectangular Callout 18">
          <a:extLst>
            <a:ext uri="{FF2B5EF4-FFF2-40B4-BE49-F238E27FC236}">
              <a16:creationId xmlns:a16="http://schemas.microsoft.com/office/drawing/2014/main" id="{5D265FCA-247B-4678-9EB9-976723466F43}"/>
            </a:ext>
          </a:extLst>
        </xdr:cNvPr>
        <xdr:cNvSpPr/>
      </xdr:nvSpPr>
      <xdr:spPr>
        <a:xfrm>
          <a:off x="5774531" y="5730719"/>
          <a:ext cx="4405311" cy="615313"/>
        </a:xfrm>
        <a:prstGeom prst="wedgeRectCallout">
          <a:avLst>
            <a:gd name="adj1" fmla="val -51824"/>
            <a:gd name="adj2" fmla="val -122261"/>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Cells</a:t>
          </a:r>
          <a:r>
            <a:rPr lang="en-US" sz="1100" baseline="0">
              <a:solidFill>
                <a:sysClr val="windowText" lastClr="000000"/>
              </a:solidFill>
            </a:rPr>
            <a:t> D7 through D23 are here only to calculate the combined FY23 and FY24 Objects Classes and are not editable. Please enter your Object Class budget below for FY23 (and FY24 when applicable)</a:t>
          </a:r>
        </a:p>
        <a:p>
          <a:pPr algn="l"/>
          <a:endParaRPr lang="en-US" sz="1100" baseline="0">
            <a:solidFill>
              <a:sysClr val="windowText" lastClr="000000"/>
            </a:solidFill>
          </a:endParaRPr>
        </a:p>
        <a:p>
          <a:pPr algn="l"/>
          <a:endParaRPr lang="en-US" sz="1100" baseline="0">
            <a:solidFill>
              <a:sysClr val="windowText" lastClr="000000"/>
            </a:solidFill>
          </a:endParaRPr>
        </a:p>
        <a:p>
          <a:pPr algn="l"/>
          <a:endParaRPr lang="en-US" sz="1100" baseline="0">
            <a:solidFill>
              <a:sysClr val="windowText" lastClr="000000"/>
            </a:solidFill>
          </a:endParaRPr>
        </a:p>
      </xdr:txBody>
    </xdr:sp>
    <xdr:clientData/>
  </xdr:twoCellAnchor>
  <xdr:twoCellAnchor>
    <xdr:from>
      <xdr:col>3</xdr:col>
      <xdr:colOff>11498</xdr:colOff>
      <xdr:row>0</xdr:row>
      <xdr:rowOff>0</xdr:rowOff>
    </xdr:from>
    <xdr:to>
      <xdr:col>6</xdr:col>
      <xdr:colOff>1047749</xdr:colOff>
      <xdr:row>3</xdr:row>
      <xdr:rowOff>130968</xdr:rowOff>
    </xdr:to>
    <xdr:sp macro="" textlink="">
      <xdr:nvSpPr>
        <xdr:cNvPr id="4" name="Rectangular Callout 18">
          <a:extLst>
            <a:ext uri="{FF2B5EF4-FFF2-40B4-BE49-F238E27FC236}">
              <a16:creationId xmlns:a16="http://schemas.microsoft.com/office/drawing/2014/main" id="{31FB5CC3-B053-4C38-A3CF-5F55E4DA9794}"/>
            </a:ext>
          </a:extLst>
        </xdr:cNvPr>
        <xdr:cNvSpPr/>
      </xdr:nvSpPr>
      <xdr:spPr>
        <a:xfrm>
          <a:off x="4809717" y="0"/>
          <a:ext cx="3667532" cy="702468"/>
        </a:xfrm>
        <a:prstGeom prst="wedgeRectCallout">
          <a:avLst>
            <a:gd name="adj1" fmla="val 34647"/>
            <a:gd name="adj2" fmla="val 139607"/>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Cells in column G turn green when the object class (column D) match line item (columns L through S). Please make sure all cells are green before submitting applicaiton.</a:t>
          </a:r>
          <a:endParaRPr 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83347</xdr:colOff>
      <xdr:row>19</xdr:row>
      <xdr:rowOff>47625</xdr:rowOff>
    </xdr:from>
    <xdr:to>
      <xdr:col>16</xdr:col>
      <xdr:colOff>702468</xdr:colOff>
      <xdr:row>23</xdr:row>
      <xdr:rowOff>23810</xdr:rowOff>
    </xdr:to>
    <xdr:sp macro="" textlink="">
      <xdr:nvSpPr>
        <xdr:cNvPr id="2" name="Rectangular Callout 18">
          <a:extLst>
            <a:ext uri="{FF2B5EF4-FFF2-40B4-BE49-F238E27FC236}">
              <a16:creationId xmlns:a16="http://schemas.microsoft.com/office/drawing/2014/main" id="{7537A3B9-53F9-4C23-9E76-6DF8BC17E0F9}"/>
            </a:ext>
          </a:extLst>
        </xdr:cNvPr>
        <xdr:cNvSpPr/>
      </xdr:nvSpPr>
      <xdr:spPr>
        <a:xfrm>
          <a:off x="13846972" y="4048125"/>
          <a:ext cx="5214934" cy="773904"/>
        </a:xfrm>
        <a:prstGeom prst="wedgeRectCallout">
          <a:avLst>
            <a:gd name="adj1" fmla="val -23023"/>
            <a:gd name="adj2" fmla="val -100494"/>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NEW:</a:t>
          </a:r>
          <a:r>
            <a:rPr lang="en-US" sz="1100" baseline="0">
              <a:solidFill>
                <a:sysClr val="windowText" lastClr="000000"/>
              </a:solidFill>
            </a:rPr>
            <a:t>  Object Classes are prefilled  but can be edited by clicking the drop down menu when hovering over the cell. Make sure when selecting an object class in the drop down menu that it is allowable in that Line by refering to Column J.</a:t>
          </a:r>
          <a:endParaRPr lang="en-US" sz="1100">
            <a:solidFill>
              <a:sysClr val="windowText" lastClr="000000"/>
            </a:solidFill>
          </a:endParaRPr>
        </a:p>
      </xdr:txBody>
    </xdr:sp>
    <xdr:clientData/>
  </xdr:twoCellAnchor>
  <xdr:twoCellAnchor>
    <xdr:from>
      <xdr:col>4</xdr:col>
      <xdr:colOff>35720</xdr:colOff>
      <xdr:row>27</xdr:row>
      <xdr:rowOff>63343</xdr:rowOff>
    </xdr:from>
    <xdr:to>
      <xdr:col>8</xdr:col>
      <xdr:colOff>1500187</xdr:colOff>
      <xdr:row>30</xdr:row>
      <xdr:rowOff>214312</xdr:rowOff>
    </xdr:to>
    <xdr:sp macro="" textlink="">
      <xdr:nvSpPr>
        <xdr:cNvPr id="3" name="Rectangular Callout 18">
          <a:extLst>
            <a:ext uri="{FF2B5EF4-FFF2-40B4-BE49-F238E27FC236}">
              <a16:creationId xmlns:a16="http://schemas.microsoft.com/office/drawing/2014/main" id="{980A65EC-D554-41AF-9EF7-F8704E4B4F36}"/>
            </a:ext>
          </a:extLst>
        </xdr:cNvPr>
        <xdr:cNvSpPr/>
      </xdr:nvSpPr>
      <xdr:spPr>
        <a:xfrm>
          <a:off x="5762626" y="5456874"/>
          <a:ext cx="4274342" cy="651032"/>
        </a:xfrm>
        <a:prstGeom prst="wedgeRectCallout">
          <a:avLst>
            <a:gd name="adj1" fmla="val -53166"/>
            <a:gd name="adj2" fmla="val -115264"/>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Cells</a:t>
          </a:r>
          <a:r>
            <a:rPr lang="en-US" sz="1100" baseline="0">
              <a:solidFill>
                <a:sysClr val="windowText" lastClr="000000"/>
              </a:solidFill>
            </a:rPr>
            <a:t> D7 through D23 are here only to calculate the combined FY23 and FY24 Objects Classes and are not editable. Please enter your Object Class budget below for FY23 (and FY24 when applicable)</a:t>
          </a:r>
        </a:p>
        <a:p>
          <a:pPr algn="l"/>
          <a:endParaRPr lang="en-US" sz="1100" baseline="0">
            <a:solidFill>
              <a:sysClr val="windowText" lastClr="000000"/>
            </a:solidFill>
          </a:endParaRPr>
        </a:p>
        <a:p>
          <a:pPr algn="l"/>
          <a:endParaRPr lang="en-US" sz="1100" baseline="0">
            <a:solidFill>
              <a:sysClr val="windowText" lastClr="000000"/>
            </a:solidFill>
          </a:endParaRPr>
        </a:p>
        <a:p>
          <a:pPr algn="l"/>
          <a:endParaRPr lang="en-US" sz="1100" baseline="0">
            <a:solidFill>
              <a:sysClr val="windowText" lastClr="000000"/>
            </a:solidFill>
          </a:endParaRPr>
        </a:p>
      </xdr:txBody>
    </xdr:sp>
    <xdr:clientData/>
  </xdr:twoCellAnchor>
  <xdr:twoCellAnchor>
    <xdr:from>
      <xdr:col>3</xdr:col>
      <xdr:colOff>11498</xdr:colOff>
      <xdr:row>0</xdr:row>
      <xdr:rowOff>0</xdr:rowOff>
    </xdr:from>
    <xdr:to>
      <xdr:col>6</xdr:col>
      <xdr:colOff>1047749</xdr:colOff>
      <xdr:row>3</xdr:row>
      <xdr:rowOff>130968</xdr:rowOff>
    </xdr:to>
    <xdr:sp macro="" textlink="">
      <xdr:nvSpPr>
        <xdr:cNvPr id="4" name="Rectangular Callout 18">
          <a:extLst>
            <a:ext uri="{FF2B5EF4-FFF2-40B4-BE49-F238E27FC236}">
              <a16:creationId xmlns:a16="http://schemas.microsoft.com/office/drawing/2014/main" id="{9D5F5431-DBD0-4A78-B32D-A99B19863B27}"/>
            </a:ext>
          </a:extLst>
        </xdr:cNvPr>
        <xdr:cNvSpPr/>
      </xdr:nvSpPr>
      <xdr:spPr>
        <a:xfrm>
          <a:off x="4809717" y="0"/>
          <a:ext cx="3667532" cy="702468"/>
        </a:xfrm>
        <a:prstGeom prst="wedgeRectCallout">
          <a:avLst>
            <a:gd name="adj1" fmla="val 35296"/>
            <a:gd name="adj2" fmla="val 129437"/>
          </a:avLst>
        </a:prstGeom>
        <a:solidFill>
          <a:srgbClr val="FAD6F6"/>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600" b="1">
              <a:solidFill>
                <a:sysClr val="windowText" lastClr="000000"/>
              </a:solidFill>
            </a:rPr>
            <a:t>TIP:</a:t>
          </a:r>
          <a:r>
            <a:rPr lang="en-US" sz="1100" baseline="0"/>
            <a:t>  </a:t>
          </a:r>
          <a:r>
            <a:rPr lang="en-US" sz="1100" baseline="0">
              <a:solidFill>
                <a:sysClr val="windowText" lastClr="000000"/>
              </a:solidFill>
            </a:rPr>
            <a:t>Cells in column G turn green when the Object Class (column D) match Line item (columns L through S). Please make sure all cells are green before submitting applicaiton.</a:t>
          </a:r>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ssgov-my.sharepoint.com/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JC_Grants%20Mgmt\FY20%20ABE%20Blank%20Budg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massgov-my.sharepoint.com/Users/cxj/AppData/Local/Microsoft/Windows/INetCache/Content.Outlook/S08GQ527/FY20%20Perkins%20401%20draft_J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ow r="50">
          <cell r="K50">
            <v>523388.82352941175</v>
          </cell>
        </row>
      </sheetData>
      <sheetData sheetId="6">
        <row r="16">
          <cell r="J16"/>
        </row>
      </sheetData>
      <sheetData sheetId="7">
        <row r="24">
          <cell r="J24">
            <v>0</v>
          </cell>
        </row>
      </sheetData>
      <sheetData sheetId="8"/>
      <sheetData sheetId="9"/>
      <sheetData sheetId="10"/>
      <sheetData sheetId="11"/>
      <sheetData sheetId="12"/>
      <sheetData sheetId="13"/>
      <sheetData sheetId="14"/>
      <sheetData sheetId="15">
        <row r="2">
          <cell r="F2">
            <v>4436055</v>
          </cell>
        </row>
      </sheetData>
      <sheetData sheetId="16"/>
      <sheetData sheetId="17"/>
      <sheetData sheetId="18"/>
      <sheetData sheetId="19">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row r="2">
          <cell r="A2">
            <v>1</v>
          </cell>
        </row>
      </sheetData>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BE Class Plan"/>
      <sheetName val="ESOL Class Plan"/>
      <sheetName val=" Budget"/>
      <sheetName val=" Match Budget"/>
      <sheetName val=" Sub Budget"/>
      <sheetName val=" Sub Budget (2)"/>
      <sheetName val=" Sub Budget (3)"/>
      <sheetName val="CALC Summary"/>
      <sheetName val="IET Class Plan"/>
      <sheetName val="IET Budget"/>
      <sheetName val="IET Match Budget"/>
      <sheetName val="IET Sub Budget"/>
      <sheetName val="IET Sub Budget 2"/>
      <sheetName val="IET Summary"/>
      <sheetName val="IET II Class Plan"/>
      <sheetName val="IET II Budget"/>
      <sheetName val="IET II Match Budget"/>
      <sheetName val="IET II Sub Budget"/>
      <sheetName val="IET II Sub Budget 2"/>
      <sheetName val="IET II Summary"/>
      <sheetName val="GRANT SUMMARY"/>
      <sheetName val="Federal Grant - ISA crosswalk"/>
      <sheetName val="Indirect Cost Calculator"/>
      <sheetName val="IET IELCE Ind Cost Calc"/>
      <sheetName val="IET IELCE II Ind Cost Calc"/>
      <sheetName val="Sum Indirect Cost Calcu"/>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0">
          <cell r="J20">
            <v>63280</v>
          </cell>
        </row>
      </sheetData>
      <sheetData sheetId="22"/>
      <sheetData sheetId="23"/>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 val="DROP-DOWNS"/>
    </sheetNames>
    <sheetDataSet>
      <sheetData sheetId="0"/>
      <sheetData sheetId="1"/>
      <sheetData sheetId="2"/>
      <sheetData sheetId="3"/>
      <sheetData sheetId="4"/>
      <sheetData sheetId="5"/>
      <sheetData sheetId="6"/>
      <sheetData sheetId="7"/>
      <sheetData sheetId="8">
        <row r="2">
          <cell r="A2" t="str">
            <v>Select a fund</v>
          </cell>
        </row>
      </sheetData>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
          <cell r="B7" t="str">
            <v>Hudson</v>
          </cell>
        </row>
      </sheetData>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acomptroller.org/expenditure-classification-handbook/" TargetMode="External"/><Relationship Id="rId7" Type="http://schemas.openxmlformats.org/officeDocument/2006/relationships/comments" Target="../comments1.xml"/><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acomptroller.org/expenditure-classification-handbook/" TargetMode="External"/><Relationship Id="rId7" Type="http://schemas.openxmlformats.org/officeDocument/2006/relationships/comments" Target="../comments2.xml"/><Relationship Id="rId2" Type="http://schemas.openxmlformats.org/officeDocument/2006/relationships/hyperlink" Target="http://www.macomptroller.info/comptroller/docs/close-open/co-expenditure-classification-handbook.doc" TargetMode="External"/><Relationship Id="rId1" Type="http://schemas.openxmlformats.org/officeDocument/2006/relationships/hyperlink" Target="https://www.macomptroller.org/fiscal-year-updates"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A5D2B-D615-422B-B759-E74BAB6D7002}">
  <dimension ref="A1:U77"/>
  <sheetViews>
    <sheetView showGridLines="0" tabSelected="1" zoomScaleNormal="100" workbookViewId="0"/>
  </sheetViews>
  <sheetFormatPr defaultColWidth="9.140625" defaultRowHeight="15" x14ac:dyDescent="0.25"/>
  <cols>
    <col min="1" max="1" width="8.85546875" style="4" customWidth="1"/>
    <col min="2" max="2" width="6.42578125" style="4" customWidth="1"/>
    <col min="3" max="3" width="56.5703125" style="5" customWidth="1"/>
    <col min="4" max="4" width="14" style="4" bestFit="1" customWidth="1"/>
    <col min="5" max="5" width="16.5703125" style="4" customWidth="1"/>
    <col min="6" max="6" width="8.85546875" style="4" customWidth="1"/>
    <col min="7" max="7" width="16.5703125" style="4" customWidth="1"/>
    <col min="8" max="8" width="25.42578125" style="6" hidden="1" customWidth="1"/>
    <col min="9" max="9" width="30.5703125" style="5" bestFit="1" customWidth="1"/>
    <col min="10" max="10" width="47.85546875" style="4" customWidth="1"/>
    <col min="11" max="11" width="16.42578125" style="4" customWidth="1"/>
    <col min="12" max="12" width="10.85546875" style="4" customWidth="1"/>
    <col min="13" max="13" width="12.42578125" style="4" customWidth="1"/>
    <col min="14" max="14" width="9.140625" style="4"/>
    <col min="15" max="15" width="10.85546875" style="4" bestFit="1" customWidth="1"/>
    <col min="16" max="16" width="9.140625" style="4"/>
    <col min="17" max="17" width="10.85546875" style="4" bestFit="1" customWidth="1"/>
    <col min="18" max="18" width="9.140625" style="4"/>
    <col min="19" max="19" width="10.85546875" style="4" bestFit="1" customWidth="1"/>
    <col min="20" max="20" width="13.5703125" style="4" customWidth="1"/>
    <col min="21" max="21" width="9.140625" style="4" hidden="1" customWidth="1"/>
    <col min="22" max="22" width="9.140625" style="4" customWidth="1"/>
    <col min="23" max="16384" width="9.140625" style="4"/>
  </cols>
  <sheetData>
    <row r="1" spans="1:21" ht="14.45" customHeight="1" thickBot="1" x14ac:dyDescent="0.3">
      <c r="J1" s="67"/>
    </row>
    <row r="2" spans="1:21" ht="15" customHeight="1" x14ac:dyDescent="0.25">
      <c r="I2" s="75" t="s">
        <v>45</v>
      </c>
      <c r="J2" s="76"/>
    </row>
    <row r="3" spans="1:21" ht="15.75" thickBot="1" x14ac:dyDescent="0.3">
      <c r="I3" s="77"/>
      <c r="J3" s="78"/>
    </row>
    <row r="5" spans="1:21" ht="60" customHeight="1" x14ac:dyDescent="0.25">
      <c r="A5" s="79" t="s">
        <v>118</v>
      </c>
      <c r="B5" s="80"/>
      <c r="C5" s="81"/>
      <c r="D5" s="58"/>
      <c r="E5" s="2" t="s">
        <v>122</v>
      </c>
      <c r="F5" s="2"/>
      <c r="G5" s="2"/>
      <c r="H5" s="8" t="s">
        <v>94</v>
      </c>
      <c r="I5" s="82" t="s">
        <v>46</v>
      </c>
      <c r="J5" s="82"/>
      <c r="L5" s="72" t="s">
        <v>116</v>
      </c>
      <c r="M5" s="73"/>
      <c r="N5" s="73"/>
      <c r="O5" s="73"/>
      <c r="P5" s="73"/>
      <c r="Q5" s="73"/>
      <c r="R5" s="73"/>
      <c r="S5" s="74"/>
    </row>
    <row r="6" spans="1:21" s="12" customFormat="1" x14ac:dyDescent="0.25">
      <c r="A6" s="9"/>
      <c r="B6" s="9"/>
      <c r="C6" s="9"/>
      <c r="D6" s="10"/>
      <c r="E6" s="9"/>
      <c r="F6" s="9"/>
      <c r="G6" s="9"/>
      <c r="H6" s="11"/>
      <c r="I6" s="9"/>
      <c r="J6" s="9"/>
      <c r="K6" s="9" t="s">
        <v>109</v>
      </c>
      <c r="L6" s="9" t="s">
        <v>95</v>
      </c>
      <c r="M6" s="9" t="s">
        <v>96</v>
      </c>
      <c r="N6" s="9" t="s">
        <v>95</v>
      </c>
      <c r="O6" s="9" t="s">
        <v>96</v>
      </c>
      <c r="P6" s="9" t="s">
        <v>95</v>
      </c>
      <c r="Q6" s="9" t="s">
        <v>96</v>
      </c>
      <c r="R6" s="9" t="s">
        <v>95</v>
      </c>
      <c r="S6" s="9" t="s">
        <v>96</v>
      </c>
    </row>
    <row r="7" spans="1:21" s="20" customFormat="1" x14ac:dyDescent="0.25">
      <c r="A7" s="63" t="s">
        <v>99</v>
      </c>
      <c r="B7" s="63" t="s">
        <v>47</v>
      </c>
      <c r="C7" s="64" t="s">
        <v>48</v>
      </c>
      <c r="D7" s="55">
        <f>D32+D52</f>
        <v>0</v>
      </c>
      <c r="E7" s="29">
        <f>E32+E52</f>
        <v>0</v>
      </c>
      <c r="F7" s="16" t="s">
        <v>47</v>
      </c>
      <c r="G7" s="16">
        <f>SUMIF($L$7:$L$17,F7,$M$7:$M$17)+SUMIF($N$7:$N$17,F7,$O$7:$O$17)+SUMIF($P$7:$P$17,F7,$Q$7:$Q$17)+SUMIF($R$7:$R$17,F7,$S$7:$S$17)</f>
        <v>0</v>
      </c>
      <c r="H7" s="15">
        <v>0</v>
      </c>
      <c r="I7" s="17" t="s">
        <v>49</v>
      </c>
      <c r="J7" s="46" t="s">
        <v>50</v>
      </c>
      <c r="K7" s="56">
        <f>M7+O7+Q7+S7</f>
        <v>0</v>
      </c>
      <c r="L7" s="43" t="s">
        <v>47</v>
      </c>
      <c r="M7" s="44">
        <v>0</v>
      </c>
      <c r="N7" s="44" t="s">
        <v>54</v>
      </c>
      <c r="O7" s="44">
        <v>0</v>
      </c>
      <c r="P7" s="44"/>
      <c r="Q7" s="44"/>
      <c r="R7" s="44"/>
      <c r="S7" s="44"/>
      <c r="T7" s="18"/>
      <c r="U7" s="19" t="s">
        <v>47</v>
      </c>
    </row>
    <row r="8" spans="1:21" s="20" customFormat="1" x14ac:dyDescent="0.25">
      <c r="A8" s="63"/>
      <c r="B8" s="63" t="s">
        <v>51</v>
      </c>
      <c r="C8" s="64" t="s">
        <v>52</v>
      </c>
      <c r="D8" s="55">
        <f>D33+D53</f>
        <v>0</v>
      </c>
      <c r="E8" s="21"/>
      <c r="F8" s="16" t="s">
        <v>51</v>
      </c>
      <c r="G8" s="16">
        <f>SUMIF($L$7:$L$17,F8,$M$7:$M$17)+SUMIF($N$7:$N$17,F8,$O$7:$O$17)+SUMIF($P$7:$P$17,F8,$Q$7:$Q$17)+SUMIF($R$7:$R$17,F8,$S$7:$S$17)</f>
        <v>0</v>
      </c>
      <c r="H8" s="15">
        <v>0</v>
      </c>
      <c r="I8" s="17" t="s">
        <v>53</v>
      </c>
      <c r="J8" s="46" t="s">
        <v>50</v>
      </c>
      <c r="K8" s="56">
        <f>M8+O8+Q8+S8</f>
        <v>0</v>
      </c>
      <c r="L8" s="43" t="s">
        <v>47</v>
      </c>
      <c r="M8" s="44">
        <v>0</v>
      </c>
      <c r="N8" s="44" t="s">
        <v>54</v>
      </c>
      <c r="O8" s="44">
        <v>0</v>
      </c>
      <c r="P8" s="44"/>
      <c r="Q8" s="44"/>
      <c r="R8" s="44"/>
      <c r="S8" s="44"/>
      <c r="T8" s="18"/>
      <c r="U8" s="19" t="s">
        <v>51</v>
      </c>
    </row>
    <row r="9" spans="1:21" s="20" customFormat="1" x14ac:dyDescent="0.25">
      <c r="A9" s="63"/>
      <c r="B9" s="63" t="s">
        <v>54</v>
      </c>
      <c r="C9" s="64" t="s">
        <v>55</v>
      </c>
      <c r="D9" s="55">
        <f>D34+D54</f>
        <v>0</v>
      </c>
      <c r="E9" s="29">
        <f>E34+E54</f>
        <v>0</v>
      </c>
      <c r="F9" s="16" t="s">
        <v>54</v>
      </c>
      <c r="G9" s="16">
        <f>SUMIF($L$7:$L$17,F9,$M$7:$M$17)+SUMIF($N$7:$N$17,F9,$O$7:$O$17)+SUMIF($P$7:$P$17,F9,$Q$7:$Q$17)+SUMIF($R$7:$R$17,F9,$S$7:$S$17)</f>
        <v>0</v>
      </c>
      <c r="H9" s="15">
        <v>0</v>
      </c>
      <c r="I9" s="17" t="s">
        <v>56</v>
      </c>
      <c r="J9" s="46" t="s">
        <v>50</v>
      </c>
      <c r="K9" s="56">
        <f t="shared" ref="K9:K12" si="0">M9+O9+Q9+S9</f>
        <v>0</v>
      </c>
      <c r="L9" s="43" t="s">
        <v>47</v>
      </c>
      <c r="M9" s="44">
        <v>0</v>
      </c>
      <c r="N9" s="44" t="s">
        <v>54</v>
      </c>
      <c r="O9" s="44">
        <v>0</v>
      </c>
      <c r="P9" s="44"/>
      <c r="Q9" s="44"/>
      <c r="R9" s="44"/>
      <c r="S9" s="44"/>
      <c r="T9" s="18"/>
      <c r="U9" s="19" t="s">
        <v>54</v>
      </c>
    </row>
    <row r="10" spans="1:21" s="20" customFormat="1" x14ac:dyDescent="0.25">
      <c r="A10" s="63"/>
      <c r="B10" s="63" t="s">
        <v>54</v>
      </c>
      <c r="C10" s="64" t="s">
        <v>120</v>
      </c>
      <c r="D10" s="55">
        <f>D35+D55</f>
        <v>0</v>
      </c>
      <c r="E10" s="71"/>
      <c r="F10" s="68"/>
      <c r="G10" s="68"/>
      <c r="H10" s="15"/>
      <c r="I10" s="17" t="s">
        <v>58</v>
      </c>
      <c r="J10" s="46" t="s">
        <v>50</v>
      </c>
      <c r="K10" s="56">
        <f t="shared" si="0"/>
        <v>0</v>
      </c>
      <c r="L10" s="43" t="s">
        <v>47</v>
      </c>
      <c r="M10" s="44">
        <v>0</v>
      </c>
      <c r="N10" s="44" t="s">
        <v>54</v>
      </c>
      <c r="O10" s="44">
        <v>0</v>
      </c>
      <c r="P10" s="44"/>
      <c r="Q10" s="44"/>
      <c r="R10" s="44"/>
      <c r="S10" s="44"/>
      <c r="T10" s="18"/>
      <c r="U10" s="19"/>
    </row>
    <row r="11" spans="1:21" s="20" customFormat="1" x14ac:dyDescent="0.25">
      <c r="A11" s="63"/>
      <c r="B11" s="63" t="s">
        <v>57</v>
      </c>
      <c r="C11" s="64" t="s">
        <v>121</v>
      </c>
      <c r="D11" s="55">
        <f>E25</f>
        <v>0</v>
      </c>
      <c r="E11" s="21"/>
      <c r="F11" s="16" t="s">
        <v>57</v>
      </c>
      <c r="G11" s="16">
        <f>SUMIF($L$7:$L$17,F11,$M$7:$M$17)+SUMIF($N$7:$N$17,F11,$O$7:$O$17)+SUMIF($P$7:$P$17,F11,$Q$7:$Q$17)+SUMIF($R$7:$R$17,F11,$S$7:$S$17)</f>
        <v>0</v>
      </c>
      <c r="H11" s="15">
        <v>0</v>
      </c>
      <c r="I11" s="17" t="s">
        <v>60</v>
      </c>
      <c r="J11" s="46" t="s">
        <v>57</v>
      </c>
      <c r="K11" s="56">
        <f>M11+O11+Q11+S11</f>
        <v>0</v>
      </c>
      <c r="L11" s="43" t="s">
        <v>57</v>
      </c>
      <c r="M11" s="44">
        <v>0</v>
      </c>
      <c r="N11" s="44"/>
      <c r="O11" s="44"/>
      <c r="P11" s="44"/>
      <c r="Q11" s="44"/>
      <c r="R11" s="44"/>
      <c r="S11" s="44"/>
      <c r="T11" s="18"/>
      <c r="U11" s="19" t="s">
        <v>57</v>
      </c>
    </row>
    <row r="12" spans="1:21" s="20" customFormat="1" x14ac:dyDescent="0.25">
      <c r="A12" s="63"/>
      <c r="B12" s="63" t="s">
        <v>57</v>
      </c>
      <c r="C12" s="64" t="s">
        <v>114</v>
      </c>
      <c r="D12" s="55">
        <f t="shared" ref="D12:D24" si="1">D37+D57</f>
        <v>0</v>
      </c>
      <c r="E12" s="21"/>
      <c r="F12" s="68" t="s">
        <v>57</v>
      </c>
      <c r="G12" s="68"/>
      <c r="H12" s="15">
        <v>0</v>
      </c>
      <c r="I12" s="17" t="s">
        <v>63</v>
      </c>
      <c r="J12" s="46" t="s">
        <v>111</v>
      </c>
      <c r="K12" s="56">
        <f t="shared" si="0"/>
        <v>0</v>
      </c>
      <c r="L12" s="43" t="s">
        <v>70</v>
      </c>
      <c r="M12" s="44">
        <v>0</v>
      </c>
      <c r="N12" s="44" t="s">
        <v>54</v>
      </c>
      <c r="O12" s="44">
        <v>0</v>
      </c>
      <c r="P12" s="44" t="s">
        <v>80</v>
      </c>
      <c r="Q12" s="44">
        <v>0</v>
      </c>
      <c r="R12" s="44" t="s">
        <v>76</v>
      </c>
      <c r="S12" s="44">
        <v>0</v>
      </c>
      <c r="T12" s="18"/>
      <c r="U12" s="19" t="s">
        <v>101</v>
      </c>
    </row>
    <row r="13" spans="1:21" s="20" customFormat="1" x14ac:dyDescent="0.25">
      <c r="A13" s="63"/>
      <c r="B13" s="63" t="s">
        <v>61</v>
      </c>
      <c r="C13" s="64" t="s">
        <v>62</v>
      </c>
      <c r="D13" s="55">
        <f t="shared" si="1"/>
        <v>0</v>
      </c>
      <c r="E13" s="21"/>
      <c r="F13" s="16" t="s">
        <v>61</v>
      </c>
      <c r="G13" s="16">
        <f t="shared" ref="G13:G24" si="2">SUMIF($L$7:$L$17,F13,$M$7:$M$17)+SUMIF($N$7:$N$17,F13,$O$7:$O$17)+SUMIF($P$7:$P$17,F13,$Q$7:$Q$17)+SUMIF($R$7:$R$17,F13,$S$7:$S$17)</f>
        <v>0</v>
      </c>
      <c r="H13" s="15">
        <v>0</v>
      </c>
      <c r="I13" s="24" t="s">
        <v>64</v>
      </c>
      <c r="J13" s="46" t="s">
        <v>65</v>
      </c>
      <c r="K13" s="56">
        <f>M13+O13+Q13+S13</f>
        <v>0</v>
      </c>
      <c r="L13" s="43" t="s">
        <v>61</v>
      </c>
      <c r="M13" s="44">
        <v>0</v>
      </c>
      <c r="N13" s="44" t="s">
        <v>66</v>
      </c>
      <c r="O13" s="44">
        <v>0</v>
      </c>
      <c r="P13" s="44" t="s">
        <v>82</v>
      </c>
      <c r="Q13" s="44">
        <v>0</v>
      </c>
      <c r="R13" s="44"/>
      <c r="S13" s="44"/>
      <c r="T13" s="18"/>
      <c r="U13" s="23" t="s">
        <v>61</v>
      </c>
    </row>
    <row r="14" spans="1:21" s="20" customFormat="1" x14ac:dyDescent="0.25">
      <c r="A14" s="63"/>
      <c r="B14" s="63" t="s">
        <v>61</v>
      </c>
      <c r="C14" s="64" t="s">
        <v>113</v>
      </c>
      <c r="D14" s="55">
        <f t="shared" si="1"/>
        <v>0</v>
      </c>
      <c r="E14" s="21"/>
      <c r="F14" s="16" t="s">
        <v>103</v>
      </c>
      <c r="G14" s="16">
        <f t="shared" si="2"/>
        <v>0</v>
      </c>
      <c r="H14" s="15"/>
      <c r="I14" s="17" t="s">
        <v>68</v>
      </c>
      <c r="J14" s="46" t="s">
        <v>69</v>
      </c>
      <c r="K14" s="56">
        <f>M14+O14+Q14+S14</f>
        <v>0</v>
      </c>
      <c r="L14" s="43" t="s">
        <v>51</v>
      </c>
      <c r="M14" s="44">
        <v>0</v>
      </c>
      <c r="N14" s="44" t="s">
        <v>61</v>
      </c>
      <c r="O14" s="44">
        <v>0</v>
      </c>
      <c r="P14" s="44"/>
      <c r="Q14" s="44"/>
      <c r="R14" s="44"/>
      <c r="S14" s="44"/>
      <c r="T14" s="18"/>
      <c r="U14" s="23" t="s">
        <v>103</v>
      </c>
    </row>
    <row r="15" spans="1:21" s="20" customFormat="1" x14ac:dyDescent="0.25">
      <c r="A15" s="63"/>
      <c r="B15" s="63" t="s">
        <v>66</v>
      </c>
      <c r="C15" s="64" t="s">
        <v>67</v>
      </c>
      <c r="D15" s="55">
        <f t="shared" si="1"/>
        <v>0</v>
      </c>
      <c r="E15" s="21"/>
      <c r="F15" s="16" t="s">
        <v>66</v>
      </c>
      <c r="G15" s="16">
        <f t="shared" si="2"/>
        <v>0</v>
      </c>
      <c r="H15" s="15">
        <v>0</v>
      </c>
      <c r="I15" s="17" t="s">
        <v>72</v>
      </c>
      <c r="J15" s="46" t="s">
        <v>73</v>
      </c>
      <c r="K15" s="56">
        <f>M15+O15+Q15+S15</f>
        <v>0</v>
      </c>
      <c r="L15" s="43" t="s">
        <v>61</v>
      </c>
      <c r="M15" s="44">
        <v>0</v>
      </c>
      <c r="N15" s="44"/>
      <c r="O15" s="44"/>
      <c r="P15" s="44" t="s">
        <v>98</v>
      </c>
      <c r="Q15" s="44">
        <v>0</v>
      </c>
      <c r="R15" s="44"/>
      <c r="S15" s="44"/>
      <c r="T15" s="18"/>
      <c r="U15" s="23" t="s">
        <v>66</v>
      </c>
    </row>
    <row r="16" spans="1:21" s="20" customFormat="1" x14ac:dyDescent="0.25">
      <c r="A16" s="63"/>
      <c r="B16" s="63" t="s">
        <v>70</v>
      </c>
      <c r="C16" s="64" t="s">
        <v>71</v>
      </c>
      <c r="D16" s="55">
        <f t="shared" si="1"/>
        <v>0</v>
      </c>
      <c r="E16" s="21"/>
      <c r="F16" s="16" t="s">
        <v>70</v>
      </c>
      <c r="G16" s="16">
        <f t="shared" si="2"/>
        <v>0</v>
      </c>
      <c r="H16" s="15">
        <v>0</v>
      </c>
      <c r="I16" s="17" t="s">
        <v>75</v>
      </c>
      <c r="J16" s="46" t="s">
        <v>61</v>
      </c>
      <c r="K16" s="56">
        <f>M16+O16+Q16+S16</f>
        <v>0</v>
      </c>
      <c r="L16" s="43" t="s">
        <v>103</v>
      </c>
      <c r="M16" s="44">
        <v>0</v>
      </c>
      <c r="N16" s="44" t="s">
        <v>102</v>
      </c>
      <c r="O16" s="44">
        <v>0</v>
      </c>
      <c r="P16" s="44" t="s">
        <v>104</v>
      </c>
      <c r="Q16" s="44">
        <v>0</v>
      </c>
      <c r="R16" s="44" t="s">
        <v>97</v>
      </c>
      <c r="S16" s="44">
        <v>0</v>
      </c>
      <c r="T16" s="18"/>
      <c r="U16" s="23" t="s">
        <v>104</v>
      </c>
    </row>
    <row r="17" spans="1:21" s="20" customFormat="1" x14ac:dyDescent="0.25">
      <c r="A17" s="63"/>
      <c r="B17" s="63" t="s">
        <v>74</v>
      </c>
      <c r="C17" s="64" t="s">
        <v>44</v>
      </c>
      <c r="D17" s="55">
        <f t="shared" si="1"/>
        <v>0</v>
      </c>
      <c r="E17" s="21"/>
      <c r="F17" s="16" t="s">
        <v>74</v>
      </c>
      <c r="G17" s="16">
        <f t="shared" si="2"/>
        <v>0</v>
      </c>
      <c r="H17" s="21"/>
      <c r="I17" s="17" t="s">
        <v>78</v>
      </c>
      <c r="J17" s="46" t="s">
        <v>79</v>
      </c>
      <c r="K17" s="56">
        <f>M17+O17+Q17+S17</f>
        <v>0</v>
      </c>
      <c r="L17" s="43" t="s">
        <v>74</v>
      </c>
      <c r="M17" s="44">
        <v>0</v>
      </c>
      <c r="N17" s="43" t="s">
        <v>82</v>
      </c>
      <c r="O17" s="44">
        <v>0</v>
      </c>
      <c r="P17" s="43"/>
      <c r="Q17" s="44"/>
      <c r="R17" s="43"/>
      <c r="S17" s="44"/>
      <c r="T17" s="18"/>
      <c r="U17" s="23" t="s">
        <v>70</v>
      </c>
    </row>
    <row r="18" spans="1:21" s="20" customFormat="1" x14ac:dyDescent="0.25">
      <c r="A18" s="63"/>
      <c r="B18" s="63" t="s">
        <v>76</v>
      </c>
      <c r="C18" s="64" t="s">
        <v>77</v>
      </c>
      <c r="D18" s="55">
        <f t="shared" si="1"/>
        <v>0</v>
      </c>
      <c r="E18" s="21"/>
      <c r="F18" s="16" t="s">
        <v>76</v>
      </c>
      <c r="G18" s="16">
        <f t="shared" si="2"/>
        <v>0</v>
      </c>
      <c r="H18" s="15">
        <v>0</v>
      </c>
      <c r="I18" s="21"/>
      <c r="J18" s="45" t="s">
        <v>43</v>
      </c>
      <c r="K18" s="56">
        <f>SUM(K7:K17)</f>
        <v>0</v>
      </c>
      <c r="T18" s="18"/>
      <c r="U18" s="23" t="s">
        <v>97</v>
      </c>
    </row>
    <row r="19" spans="1:21" s="20" customFormat="1" x14ac:dyDescent="0.25">
      <c r="A19" s="63"/>
      <c r="B19" s="63" t="s">
        <v>80</v>
      </c>
      <c r="C19" s="64" t="s">
        <v>81</v>
      </c>
      <c r="D19" s="55">
        <f t="shared" si="1"/>
        <v>0</v>
      </c>
      <c r="E19" s="21"/>
      <c r="F19" s="16" t="s">
        <v>80</v>
      </c>
      <c r="G19" s="16">
        <f t="shared" si="2"/>
        <v>0</v>
      </c>
      <c r="H19" s="15">
        <v>0</v>
      </c>
      <c r="T19" s="18"/>
      <c r="U19" s="23" t="s">
        <v>74</v>
      </c>
    </row>
    <row r="20" spans="1:21" s="20" customFormat="1" ht="15.75" thickBot="1" x14ac:dyDescent="0.3">
      <c r="A20" s="63"/>
      <c r="B20" s="63" t="s">
        <v>82</v>
      </c>
      <c r="C20" s="64" t="s">
        <v>83</v>
      </c>
      <c r="D20" s="55">
        <f t="shared" si="1"/>
        <v>0</v>
      </c>
      <c r="E20" s="21"/>
      <c r="F20" s="16" t="s">
        <v>82</v>
      </c>
      <c r="G20" s="16">
        <f t="shared" si="2"/>
        <v>0</v>
      </c>
      <c r="H20" s="15">
        <v>0</v>
      </c>
      <c r="I20" s="25"/>
      <c r="K20" s="26"/>
      <c r="T20" s="18"/>
      <c r="U20" s="23" t="s">
        <v>76</v>
      </c>
    </row>
    <row r="21" spans="1:21" s="20" customFormat="1" ht="15.75" thickBot="1" x14ac:dyDescent="0.3">
      <c r="A21" s="63"/>
      <c r="B21" s="65" t="s">
        <v>104</v>
      </c>
      <c r="C21" s="66" t="s">
        <v>105</v>
      </c>
      <c r="D21" s="55">
        <f t="shared" si="1"/>
        <v>0</v>
      </c>
      <c r="E21" s="21"/>
      <c r="F21" s="16" t="s">
        <v>104</v>
      </c>
      <c r="G21" s="16">
        <f t="shared" si="2"/>
        <v>0</v>
      </c>
      <c r="H21" s="15">
        <v>0</v>
      </c>
      <c r="I21" s="27" t="s">
        <v>84</v>
      </c>
      <c r="J21" s="48" t="s">
        <v>85</v>
      </c>
      <c r="T21" s="18"/>
      <c r="U21" s="23" t="s">
        <v>80</v>
      </c>
    </row>
    <row r="22" spans="1:21" s="20" customFormat="1" x14ac:dyDescent="0.25">
      <c r="A22" s="63"/>
      <c r="B22" s="65" t="s">
        <v>97</v>
      </c>
      <c r="C22" s="66" t="s">
        <v>106</v>
      </c>
      <c r="D22" s="55">
        <f t="shared" si="1"/>
        <v>0</v>
      </c>
      <c r="E22" s="21"/>
      <c r="F22" s="16" t="s">
        <v>97</v>
      </c>
      <c r="G22" s="16">
        <f t="shared" si="2"/>
        <v>0</v>
      </c>
      <c r="H22" s="15">
        <v>0</v>
      </c>
      <c r="I22" s="47" t="s">
        <v>86</v>
      </c>
      <c r="J22" s="49" t="s">
        <v>87</v>
      </c>
      <c r="T22" s="18"/>
      <c r="U22" s="23" t="s">
        <v>98</v>
      </c>
    </row>
    <row r="23" spans="1:21" s="20" customFormat="1" ht="15.75" thickBot="1" x14ac:dyDescent="0.3">
      <c r="A23" s="63"/>
      <c r="B23" s="65" t="s">
        <v>98</v>
      </c>
      <c r="C23" s="66" t="s">
        <v>107</v>
      </c>
      <c r="D23" s="55">
        <f t="shared" si="1"/>
        <v>0</v>
      </c>
      <c r="E23" s="21"/>
      <c r="F23" s="16" t="s">
        <v>98</v>
      </c>
      <c r="G23" s="16">
        <f t="shared" si="2"/>
        <v>0</v>
      </c>
      <c r="H23" s="15">
        <v>0</v>
      </c>
      <c r="I23" s="28" t="s">
        <v>88</v>
      </c>
      <c r="J23" s="50" t="s">
        <v>89</v>
      </c>
      <c r="T23" s="18"/>
      <c r="U23" s="23" t="s">
        <v>102</v>
      </c>
    </row>
    <row r="24" spans="1:21" s="20" customFormat="1" ht="15.75" thickBot="1" x14ac:dyDescent="0.3">
      <c r="A24" s="63"/>
      <c r="B24" s="65" t="s">
        <v>102</v>
      </c>
      <c r="C24" s="66" t="s">
        <v>108</v>
      </c>
      <c r="D24" s="55">
        <f t="shared" si="1"/>
        <v>0</v>
      </c>
      <c r="E24" s="21"/>
      <c r="F24" s="16" t="s">
        <v>102</v>
      </c>
      <c r="G24" s="16">
        <f t="shared" si="2"/>
        <v>0</v>
      </c>
      <c r="H24" s="15">
        <v>0</v>
      </c>
      <c r="I24" s="30" t="s">
        <v>90</v>
      </c>
      <c r="J24" s="4"/>
      <c r="T24" s="18"/>
      <c r="U24" s="23" t="s">
        <v>82</v>
      </c>
    </row>
    <row r="25" spans="1:21" s="20" customFormat="1" x14ac:dyDescent="0.25">
      <c r="A25" s="63"/>
      <c r="B25" s="63"/>
      <c r="C25" s="64" t="s">
        <v>43</v>
      </c>
      <c r="D25" s="29">
        <f>SUM(D7:D24)</f>
        <v>0</v>
      </c>
      <c r="E25" s="29">
        <f>ROUNDUP(E7+E9,0)</f>
        <v>0</v>
      </c>
      <c r="F25" s="16" t="s">
        <v>43</v>
      </c>
      <c r="G25" s="16">
        <f>SUM(G7:G24)</f>
        <v>0</v>
      </c>
      <c r="H25" s="16">
        <f>SUM(H7:H24)</f>
        <v>0</v>
      </c>
      <c r="J25" s="5"/>
      <c r="T25" s="18"/>
    </row>
    <row r="26" spans="1:21" s="20" customFormat="1" ht="15.75" thickBot="1" x14ac:dyDescent="0.3">
      <c r="A26" s="21"/>
      <c r="B26" s="21"/>
      <c r="C26" s="21"/>
      <c r="D26" s="21"/>
      <c r="E26" s="21"/>
      <c r="F26" s="21"/>
      <c r="G26" s="21"/>
      <c r="H26" s="21"/>
      <c r="I26" s="4"/>
      <c r="J26" s="4"/>
      <c r="L26" s="4"/>
      <c r="M26" s="4"/>
      <c r="T26" s="18"/>
    </row>
    <row r="27" spans="1:21" s="20" customFormat="1" x14ac:dyDescent="0.25">
      <c r="A27" s="4"/>
      <c r="B27" s="4"/>
      <c r="C27" s="31" t="s">
        <v>91</v>
      </c>
      <c r="D27" s="32">
        <f>D25</f>
        <v>0</v>
      </c>
      <c r="E27" s="4"/>
      <c r="F27" s="4"/>
      <c r="G27" s="4"/>
      <c r="H27" s="6"/>
      <c r="I27" s="5"/>
      <c r="J27" s="4"/>
      <c r="K27" s="4"/>
      <c r="L27" s="4"/>
      <c r="M27" s="4"/>
      <c r="N27" s="4"/>
      <c r="O27" s="4"/>
      <c r="P27" s="4"/>
      <c r="Q27" s="4"/>
      <c r="R27" s="4"/>
      <c r="S27" s="4"/>
      <c r="T27" s="18"/>
    </row>
    <row r="28" spans="1:21" ht="15.75" thickBot="1" x14ac:dyDescent="0.3">
      <c r="C28" s="33" t="s">
        <v>92</v>
      </c>
      <c r="D28" s="42">
        <f>K18</f>
        <v>0</v>
      </c>
      <c r="U28" s="20"/>
    </row>
    <row r="29" spans="1:21" ht="14.25" customHeight="1" thickBot="1" x14ac:dyDescent="0.3">
      <c r="C29" s="34" t="s">
        <v>93</v>
      </c>
      <c r="D29" s="35">
        <f>D27-D28</f>
        <v>0</v>
      </c>
      <c r="U29" s="20"/>
    </row>
    <row r="30" spans="1:21" ht="24" customHeight="1" x14ac:dyDescent="0.25">
      <c r="I30" s="4"/>
    </row>
    <row r="31" spans="1:21" ht="45" x14ac:dyDescent="0.25">
      <c r="A31" s="59"/>
      <c r="B31" s="60"/>
      <c r="C31" s="69" t="s">
        <v>115</v>
      </c>
      <c r="D31" s="7" t="s">
        <v>112</v>
      </c>
      <c r="E31" s="62"/>
      <c r="F31" s="36"/>
      <c r="G31" s="37"/>
      <c r="H31" s="5"/>
      <c r="I31" s="4"/>
    </row>
    <row r="32" spans="1:21" x14ac:dyDescent="0.25">
      <c r="A32" s="13">
        <v>2023</v>
      </c>
      <c r="B32" s="13" t="s">
        <v>47</v>
      </c>
      <c r="C32" s="14" t="s">
        <v>48</v>
      </c>
      <c r="D32" s="1">
        <v>0</v>
      </c>
      <c r="E32" s="57">
        <f>D32*(41.35%)</f>
        <v>0</v>
      </c>
      <c r="F32" s="36"/>
      <c r="G32" s="6"/>
      <c r="H32" s="5"/>
    </row>
    <row r="33" spans="1:13" x14ac:dyDescent="0.25">
      <c r="A33" s="13"/>
      <c r="B33" s="13" t="s">
        <v>51</v>
      </c>
      <c r="C33" s="14" t="s">
        <v>52</v>
      </c>
      <c r="D33" s="1">
        <v>0</v>
      </c>
      <c r="E33" s="21"/>
    </row>
    <row r="34" spans="1:13" x14ac:dyDescent="0.25">
      <c r="A34" s="13"/>
      <c r="B34" s="13" t="s">
        <v>54</v>
      </c>
      <c r="C34" s="14" t="s">
        <v>55</v>
      </c>
      <c r="D34" s="1">
        <v>0</v>
      </c>
      <c r="E34" s="57">
        <f>D34*(1.85%)</f>
        <v>0</v>
      </c>
    </row>
    <row r="35" spans="1:13" x14ac:dyDescent="0.25">
      <c r="A35" s="13"/>
      <c r="B35" s="13" t="s">
        <v>54</v>
      </c>
      <c r="C35" s="14" t="s">
        <v>120</v>
      </c>
      <c r="D35" s="1">
        <v>0</v>
      </c>
      <c r="E35" s="70"/>
    </row>
    <row r="36" spans="1:13" x14ac:dyDescent="0.25">
      <c r="A36" s="22"/>
      <c r="B36" s="22" t="s">
        <v>57</v>
      </c>
      <c r="C36" s="14" t="s">
        <v>121</v>
      </c>
      <c r="D36" s="38">
        <f>E50</f>
        <v>0</v>
      </c>
      <c r="E36" s="21"/>
      <c r="G36" s="39"/>
    </row>
    <row r="37" spans="1:13" x14ac:dyDescent="0.25">
      <c r="A37" s="40"/>
      <c r="B37" s="22" t="s">
        <v>57</v>
      </c>
      <c r="C37" s="14" t="s">
        <v>59</v>
      </c>
      <c r="D37" s="1">
        <v>0</v>
      </c>
      <c r="E37" s="21"/>
    </row>
    <row r="38" spans="1:13" x14ac:dyDescent="0.25">
      <c r="A38" s="13"/>
      <c r="B38" s="13" t="s">
        <v>61</v>
      </c>
      <c r="C38" s="14" t="s">
        <v>62</v>
      </c>
      <c r="D38" s="1">
        <v>0</v>
      </c>
      <c r="E38" s="21"/>
      <c r="M38" s="6"/>
    </row>
    <row r="39" spans="1:13" x14ac:dyDescent="0.25">
      <c r="A39" s="13"/>
      <c r="B39" s="13" t="s">
        <v>61</v>
      </c>
      <c r="C39" s="14" t="s">
        <v>100</v>
      </c>
      <c r="D39" s="1">
        <v>0</v>
      </c>
      <c r="E39" s="21"/>
    </row>
    <row r="40" spans="1:13" x14ac:dyDescent="0.25">
      <c r="A40" s="13"/>
      <c r="B40" s="13" t="s">
        <v>66</v>
      </c>
      <c r="C40" s="14" t="s">
        <v>67</v>
      </c>
      <c r="D40" s="1">
        <v>0</v>
      </c>
      <c r="E40" s="21"/>
    </row>
    <row r="41" spans="1:13" x14ac:dyDescent="0.25">
      <c r="A41" s="13"/>
      <c r="B41" s="13" t="s">
        <v>70</v>
      </c>
      <c r="C41" s="14" t="s">
        <v>71</v>
      </c>
      <c r="D41" s="1">
        <v>0</v>
      </c>
      <c r="E41" s="21"/>
    </row>
    <row r="42" spans="1:13" x14ac:dyDescent="0.25">
      <c r="A42" s="13"/>
      <c r="B42" s="13" t="s">
        <v>74</v>
      </c>
      <c r="C42" s="14" t="s">
        <v>44</v>
      </c>
      <c r="D42" s="1">
        <v>0</v>
      </c>
      <c r="E42" s="21"/>
    </row>
    <row r="43" spans="1:13" x14ac:dyDescent="0.25">
      <c r="A43" s="13"/>
      <c r="B43" s="13" t="s">
        <v>76</v>
      </c>
      <c r="C43" s="14" t="s">
        <v>77</v>
      </c>
      <c r="D43" s="1">
        <v>0</v>
      </c>
      <c r="E43" s="21"/>
    </row>
    <row r="44" spans="1:13" x14ac:dyDescent="0.25">
      <c r="A44" s="13"/>
      <c r="B44" s="13" t="s">
        <v>80</v>
      </c>
      <c r="C44" s="14" t="s">
        <v>81</v>
      </c>
      <c r="D44" s="1">
        <v>0</v>
      </c>
      <c r="E44" s="21"/>
    </row>
    <row r="45" spans="1:13" x14ac:dyDescent="0.25">
      <c r="A45" s="13"/>
      <c r="B45" s="13" t="s">
        <v>82</v>
      </c>
      <c r="C45" s="14" t="s">
        <v>83</v>
      </c>
      <c r="D45" s="1">
        <v>0</v>
      </c>
      <c r="E45" s="21"/>
    </row>
    <row r="46" spans="1:13" x14ac:dyDescent="0.25">
      <c r="A46" s="51"/>
      <c r="B46" s="53" t="s">
        <v>104</v>
      </c>
      <c r="C46" s="52" t="s">
        <v>105</v>
      </c>
      <c r="D46" s="3">
        <v>0</v>
      </c>
      <c r="E46" s="21"/>
    </row>
    <row r="47" spans="1:13" x14ac:dyDescent="0.25">
      <c r="A47" s="54"/>
      <c r="B47" s="51" t="s">
        <v>97</v>
      </c>
      <c r="C47" s="52" t="s">
        <v>106</v>
      </c>
      <c r="D47" s="3">
        <v>0</v>
      </c>
      <c r="E47" s="21"/>
    </row>
    <row r="48" spans="1:13" x14ac:dyDescent="0.25">
      <c r="A48" s="54"/>
      <c r="B48" s="51" t="s">
        <v>98</v>
      </c>
      <c r="C48" s="52" t="s">
        <v>110</v>
      </c>
      <c r="D48" s="3">
        <v>0</v>
      </c>
      <c r="E48" s="21"/>
    </row>
    <row r="49" spans="1:5" x14ac:dyDescent="0.25">
      <c r="A49" s="54"/>
      <c r="B49" s="51" t="s">
        <v>102</v>
      </c>
      <c r="C49" s="52" t="s">
        <v>108</v>
      </c>
      <c r="D49" s="3">
        <v>0</v>
      </c>
      <c r="E49" s="21"/>
    </row>
    <row r="50" spans="1:5" x14ac:dyDescent="0.25">
      <c r="A50" s="13"/>
      <c r="B50" s="14"/>
      <c r="C50" s="29"/>
      <c r="D50" s="29">
        <f>SUM(D32:D49)</f>
        <v>0</v>
      </c>
      <c r="E50" s="57">
        <f>ROUNDUP(E32+E34,0)</f>
        <v>0</v>
      </c>
    </row>
    <row r="51" spans="1:5" x14ac:dyDescent="0.25">
      <c r="D51" s="39"/>
    </row>
    <row r="52" spans="1:5" x14ac:dyDescent="0.25">
      <c r="A52" s="13">
        <v>2024</v>
      </c>
      <c r="B52" s="13" t="s">
        <v>47</v>
      </c>
      <c r="C52" s="14" t="s">
        <v>48</v>
      </c>
      <c r="D52" s="1">
        <v>0</v>
      </c>
      <c r="E52" s="57">
        <f>D52*(41.35%)</f>
        <v>0</v>
      </c>
    </row>
    <row r="53" spans="1:5" x14ac:dyDescent="0.25">
      <c r="A53" s="13"/>
      <c r="B53" s="13" t="s">
        <v>51</v>
      </c>
      <c r="C53" s="14" t="s">
        <v>52</v>
      </c>
      <c r="D53" s="1">
        <v>0</v>
      </c>
      <c r="E53" s="21"/>
    </row>
    <row r="54" spans="1:5" x14ac:dyDescent="0.25">
      <c r="A54" s="13"/>
      <c r="B54" s="13" t="s">
        <v>54</v>
      </c>
      <c r="C54" s="14" t="s">
        <v>55</v>
      </c>
      <c r="D54" s="1">
        <v>0</v>
      </c>
      <c r="E54" s="57">
        <f>D54*(1.85%)</f>
        <v>0</v>
      </c>
    </row>
    <row r="55" spans="1:5" x14ac:dyDescent="0.25">
      <c r="A55" s="13"/>
      <c r="B55" s="13" t="s">
        <v>54</v>
      </c>
      <c r="C55" s="14" t="s">
        <v>120</v>
      </c>
      <c r="D55" s="1">
        <v>0</v>
      </c>
      <c r="E55" s="70"/>
    </row>
    <row r="56" spans="1:5" x14ac:dyDescent="0.25">
      <c r="A56" s="22"/>
      <c r="B56" s="22" t="s">
        <v>57</v>
      </c>
      <c r="C56" s="14" t="s">
        <v>121</v>
      </c>
      <c r="D56" s="41">
        <f>E70</f>
        <v>0</v>
      </c>
      <c r="E56" s="21"/>
    </row>
    <row r="57" spans="1:5" x14ac:dyDescent="0.25">
      <c r="A57" s="40"/>
      <c r="B57" s="22" t="s">
        <v>57</v>
      </c>
      <c r="C57" s="14" t="s">
        <v>59</v>
      </c>
      <c r="D57" s="1">
        <v>0</v>
      </c>
      <c r="E57" s="21"/>
    </row>
    <row r="58" spans="1:5" x14ac:dyDescent="0.25">
      <c r="A58" s="13"/>
      <c r="B58" s="13" t="s">
        <v>61</v>
      </c>
      <c r="C58" s="14" t="s">
        <v>62</v>
      </c>
      <c r="D58" s="1">
        <v>0</v>
      </c>
      <c r="E58" s="21"/>
    </row>
    <row r="59" spans="1:5" x14ac:dyDescent="0.25">
      <c r="A59" s="13"/>
      <c r="B59" s="13" t="s">
        <v>103</v>
      </c>
      <c r="C59" s="14" t="s">
        <v>100</v>
      </c>
      <c r="D59" s="1">
        <v>0</v>
      </c>
      <c r="E59" s="21"/>
    </row>
    <row r="60" spans="1:5" x14ac:dyDescent="0.25">
      <c r="A60" s="13"/>
      <c r="B60" s="13" t="s">
        <v>66</v>
      </c>
      <c r="C60" s="14" t="s">
        <v>67</v>
      </c>
      <c r="D60" s="1">
        <v>0</v>
      </c>
      <c r="E60" s="21"/>
    </row>
    <row r="61" spans="1:5" x14ac:dyDescent="0.25">
      <c r="A61" s="13"/>
      <c r="B61" s="13" t="s">
        <v>70</v>
      </c>
      <c r="C61" s="14" t="s">
        <v>71</v>
      </c>
      <c r="D61" s="1">
        <v>0</v>
      </c>
      <c r="E61" s="21"/>
    </row>
    <row r="62" spans="1:5" x14ac:dyDescent="0.25">
      <c r="A62" s="13"/>
      <c r="B62" s="13" t="s">
        <v>74</v>
      </c>
      <c r="C62" s="14" t="s">
        <v>44</v>
      </c>
      <c r="D62" s="1">
        <v>0</v>
      </c>
      <c r="E62" s="21"/>
    </row>
    <row r="63" spans="1:5" x14ac:dyDescent="0.25">
      <c r="A63" s="13"/>
      <c r="B63" s="13" t="s">
        <v>76</v>
      </c>
      <c r="C63" s="14" t="s">
        <v>77</v>
      </c>
      <c r="D63" s="1">
        <v>0</v>
      </c>
      <c r="E63" s="21"/>
    </row>
    <row r="64" spans="1:5" x14ac:dyDescent="0.25">
      <c r="A64" s="13"/>
      <c r="B64" s="13" t="s">
        <v>80</v>
      </c>
      <c r="C64" s="14" t="s">
        <v>81</v>
      </c>
      <c r="D64" s="1">
        <v>0</v>
      </c>
      <c r="E64" s="21"/>
    </row>
    <row r="65" spans="1:5" x14ac:dyDescent="0.25">
      <c r="A65" s="13"/>
      <c r="B65" s="13" t="s">
        <v>82</v>
      </c>
      <c r="C65" s="14" t="s">
        <v>83</v>
      </c>
      <c r="D65" s="1">
        <v>0</v>
      </c>
      <c r="E65" s="21"/>
    </row>
    <row r="66" spans="1:5" x14ac:dyDescent="0.25">
      <c r="A66" s="51"/>
      <c r="B66" s="53" t="s">
        <v>104</v>
      </c>
      <c r="C66" s="52" t="s">
        <v>105</v>
      </c>
      <c r="D66" s="3">
        <v>0</v>
      </c>
      <c r="E66" s="21"/>
    </row>
    <row r="67" spans="1:5" x14ac:dyDescent="0.25">
      <c r="A67" s="54"/>
      <c r="B67" s="51" t="s">
        <v>97</v>
      </c>
      <c r="C67" s="52" t="s">
        <v>106</v>
      </c>
      <c r="D67" s="3">
        <v>0</v>
      </c>
      <c r="E67" s="21"/>
    </row>
    <row r="68" spans="1:5" x14ac:dyDescent="0.25">
      <c r="A68" s="54"/>
      <c r="B68" s="51" t="s">
        <v>98</v>
      </c>
      <c r="C68" s="52" t="s">
        <v>110</v>
      </c>
      <c r="D68" s="3">
        <v>0</v>
      </c>
      <c r="E68" s="21"/>
    </row>
    <row r="69" spans="1:5" x14ac:dyDescent="0.25">
      <c r="A69" s="54"/>
      <c r="B69" s="51" t="s">
        <v>102</v>
      </c>
      <c r="C69" s="52" t="s">
        <v>108</v>
      </c>
      <c r="D69" s="3">
        <v>0</v>
      </c>
      <c r="E69" s="21"/>
    </row>
    <row r="70" spans="1:5" x14ac:dyDescent="0.25">
      <c r="A70" s="13"/>
      <c r="B70" s="14"/>
      <c r="C70" s="29"/>
      <c r="D70" s="29">
        <f>SUM(D52:D69)</f>
        <v>0</v>
      </c>
      <c r="E70" s="57">
        <f>ROUNDUP(E52+E54,0)</f>
        <v>0</v>
      </c>
    </row>
    <row r="77" spans="1:5" hidden="1" x14ac:dyDescent="0.25">
      <c r="D77" s="7"/>
    </row>
  </sheetData>
  <sheetProtection algorithmName="SHA-512" hashValue="CUC+dGAcChk2PzufdqBjnzhZeS7DNgPA+ZwyDAqC0GbCKqzZeQt3autCvwtEctGBsBxRsaHfoTpvvgd/TaBiug==" saltValue="dPGd6b6ZCF15Yl5/FugkzA==" spinCount="100000" sheet="1" objects="1" scenarios="1"/>
  <mergeCells count="4">
    <mergeCell ref="L5:S5"/>
    <mergeCell ref="I2:J3"/>
    <mergeCell ref="A5:C5"/>
    <mergeCell ref="I5:J5"/>
  </mergeCells>
  <conditionalFormatting sqref="C29">
    <cfRule type="cellIs" dxfId="85" priority="45" operator="lessThan">
      <formula>-1</formula>
    </cfRule>
  </conditionalFormatting>
  <conditionalFormatting sqref="D29">
    <cfRule type="cellIs" dxfId="84" priority="43" operator="lessThan">
      <formula>-1</formula>
    </cfRule>
    <cfRule type="cellIs" dxfId="83" priority="44" operator="lessThan">
      <formula>-93550</formula>
    </cfRule>
  </conditionalFormatting>
  <conditionalFormatting sqref="B21:C24">
    <cfRule type="expression" dxfId="82" priority="42">
      <formula>AND(#REF!&gt;0, B21="Select One")</formula>
    </cfRule>
  </conditionalFormatting>
  <conditionalFormatting sqref="D6">
    <cfRule type="expression" dxfId="81" priority="40">
      <formula>AND(B6&gt;0, D6="Select One")</formula>
    </cfRule>
  </conditionalFormatting>
  <conditionalFormatting sqref="D6">
    <cfRule type="expression" dxfId="80" priority="41" stopIfTrue="1">
      <formula>AND($N6&gt;0,#REF!="")</formula>
    </cfRule>
  </conditionalFormatting>
  <conditionalFormatting sqref="D77">
    <cfRule type="expression" dxfId="79" priority="38">
      <formula>AND(B5&gt;0, D77="Select One")</formula>
    </cfRule>
  </conditionalFormatting>
  <conditionalFormatting sqref="D77">
    <cfRule type="expression" dxfId="78" priority="39" stopIfTrue="1">
      <formula>AND($N5&gt;0,#REF!="")</formula>
    </cfRule>
  </conditionalFormatting>
  <conditionalFormatting sqref="C21:C24">
    <cfRule type="expression" dxfId="77" priority="46">
      <formula>AND(A22&gt;0, C21="")</formula>
    </cfRule>
  </conditionalFormatting>
  <conditionalFormatting sqref="D36">
    <cfRule type="expression" dxfId="76" priority="34">
      <formula>AND(B36&gt;0, D36="Select One")</formula>
    </cfRule>
  </conditionalFormatting>
  <conditionalFormatting sqref="A46:B49">
    <cfRule type="expression" dxfId="75" priority="37">
      <formula>AND(#REF!&gt;0, A46="Select One")</formula>
    </cfRule>
  </conditionalFormatting>
  <conditionalFormatting sqref="A66:B69">
    <cfRule type="expression" dxfId="74" priority="36">
      <formula>AND(#REF!&gt;0, A66="Select One")</formula>
    </cfRule>
  </conditionalFormatting>
  <conditionalFormatting sqref="D36">
    <cfRule type="expression" dxfId="73" priority="35" stopIfTrue="1">
      <formula>AND($T36&gt;0,#REF!="")</formula>
    </cfRule>
  </conditionalFormatting>
  <conditionalFormatting sqref="B21:B24 A46:B49 A66:B69">
    <cfRule type="expression" dxfId="72" priority="47">
      <formula>AND(#REF!&gt;0, A21="")</formula>
    </cfRule>
  </conditionalFormatting>
  <conditionalFormatting sqref="G7">
    <cfRule type="cellIs" dxfId="71" priority="31" operator="equal">
      <formula>$D$7</formula>
    </cfRule>
    <cfRule type="cellIs" dxfId="70" priority="32" operator="lessThan">
      <formula>$D$7</formula>
    </cfRule>
    <cfRule type="cellIs" dxfId="69" priority="33" operator="greaterThan">
      <formula>$D$7</formula>
    </cfRule>
  </conditionalFormatting>
  <conditionalFormatting sqref="G8 G13:G24">
    <cfRule type="cellIs" dxfId="68" priority="28" operator="equal">
      <formula>D8</formula>
    </cfRule>
    <cfRule type="cellIs" dxfId="67" priority="29" operator="lessThan">
      <formula>D8</formula>
    </cfRule>
    <cfRule type="cellIs" dxfId="66" priority="30" operator="greaterThan">
      <formula>D8</formula>
    </cfRule>
  </conditionalFormatting>
  <conditionalFormatting sqref="C46">
    <cfRule type="expression" dxfId="65" priority="26">
      <formula>AND(#REF!&gt;0, C46="Select One")</formula>
    </cfRule>
  </conditionalFormatting>
  <conditionalFormatting sqref="C46">
    <cfRule type="expression" dxfId="64" priority="27">
      <formula>AND(A47&gt;0, C46="")</formula>
    </cfRule>
  </conditionalFormatting>
  <conditionalFormatting sqref="C66">
    <cfRule type="expression" dxfId="63" priority="24">
      <formula>AND(#REF!&gt;0, C66="Select One")</formula>
    </cfRule>
  </conditionalFormatting>
  <conditionalFormatting sqref="C66">
    <cfRule type="expression" dxfId="62" priority="25">
      <formula>AND(A67&gt;0, C66="")</formula>
    </cfRule>
  </conditionalFormatting>
  <conditionalFormatting sqref="C47">
    <cfRule type="expression" dxfId="61" priority="22">
      <formula>AND(#REF!&gt;0, C47="Select One")</formula>
    </cfRule>
  </conditionalFormatting>
  <conditionalFormatting sqref="C47">
    <cfRule type="expression" dxfId="60" priority="23">
      <formula>AND(A48&gt;0, C47="")</formula>
    </cfRule>
  </conditionalFormatting>
  <conditionalFormatting sqref="C67">
    <cfRule type="expression" dxfId="59" priority="20">
      <formula>AND(#REF!&gt;0, C67="Select One")</formula>
    </cfRule>
  </conditionalFormatting>
  <conditionalFormatting sqref="C67">
    <cfRule type="expression" dxfId="58" priority="21">
      <formula>AND(A68&gt;0, C67="")</formula>
    </cfRule>
  </conditionalFormatting>
  <conditionalFormatting sqref="C49">
    <cfRule type="expression" dxfId="57" priority="18">
      <formula>AND(#REF!&gt;0, C49="Select One")</formula>
    </cfRule>
  </conditionalFormatting>
  <conditionalFormatting sqref="C49">
    <cfRule type="expression" dxfId="56" priority="19">
      <formula>AND(A50&gt;0, C49="")</formula>
    </cfRule>
  </conditionalFormatting>
  <conditionalFormatting sqref="C69">
    <cfRule type="expression" dxfId="55" priority="16">
      <formula>AND(#REF!&gt;0, C69="Select One")</formula>
    </cfRule>
  </conditionalFormatting>
  <conditionalFormatting sqref="C69">
    <cfRule type="expression" dxfId="54" priority="17">
      <formula>AND(A70&gt;0, C69="")</formula>
    </cfRule>
  </conditionalFormatting>
  <conditionalFormatting sqref="C48">
    <cfRule type="expression" dxfId="53" priority="14">
      <formula>AND(#REF!&gt;0, C48="Select One")</formula>
    </cfRule>
  </conditionalFormatting>
  <conditionalFormatting sqref="C48">
    <cfRule type="expression" dxfId="52" priority="15">
      <formula>AND(A49&gt;0, C48="")</formula>
    </cfRule>
  </conditionalFormatting>
  <conditionalFormatting sqref="C68">
    <cfRule type="expression" dxfId="51" priority="10">
      <formula>AND(#REF!&gt;0, C68="Select One")</formula>
    </cfRule>
  </conditionalFormatting>
  <conditionalFormatting sqref="C68">
    <cfRule type="expression" dxfId="50" priority="11">
      <formula>AND(A69&gt;0, C68="")</formula>
    </cfRule>
  </conditionalFormatting>
  <conditionalFormatting sqref="D31">
    <cfRule type="expression" dxfId="49" priority="8">
      <formula>AND(B5&gt;0, D31="Select One")</formula>
    </cfRule>
  </conditionalFormatting>
  <conditionalFormatting sqref="D31">
    <cfRule type="expression" dxfId="48" priority="9" stopIfTrue="1">
      <formula>AND($N5&gt;0,#REF!="")</formula>
    </cfRule>
  </conditionalFormatting>
  <conditionalFormatting sqref="G11">
    <cfRule type="cellIs" dxfId="47" priority="5" operator="lessThan">
      <formula>$D$11+$D$12</formula>
    </cfRule>
    <cfRule type="cellIs" dxfId="46" priority="6" operator="greaterThan">
      <formula>$D$11+$D$12</formula>
    </cfRule>
    <cfRule type="cellIs" dxfId="45" priority="7" operator="equal">
      <formula>$D$11+$D$12</formula>
    </cfRule>
  </conditionalFormatting>
  <conditionalFormatting sqref="G9">
    <cfRule type="cellIs" dxfId="44" priority="1" operator="greaterThan">
      <formula>$D$9+$D$10</formula>
    </cfRule>
    <cfRule type="cellIs" dxfId="43" priority="2" operator="lessThan">
      <formula>$D$9+$D$10</formula>
    </cfRule>
    <cfRule type="cellIs" dxfId="42" priority="3" operator="equal">
      <formula>$D$9+$D$10</formula>
    </cfRule>
  </conditionalFormatting>
  <dataValidations count="2">
    <dataValidation type="list" allowBlank="1" showInputMessage="1" showErrorMessage="1" sqref="L17 P7:P13 L8:L12 R7:R13 N7:N13" xr:uid="{83AF8547-9E01-4FAA-9F68-FB5E15D438AD}">
      <formula1>$U$7:$U$22</formula1>
    </dataValidation>
    <dataValidation type="list" allowBlank="1" showInputMessage="1" showErrorMessage="1" sqref="L7 L13:L16 N13:N17 R13:R17 P13:P17" xr:uid="{441B6BF4-7B68-457C-BA74-7EBF72457A47}">
      <formula1>$U$7:$U$24</formula1>
    </dataValidation>
  </dataValidations>
  <hyperlinks>
    <hyperlink ref="E5" r:id="rId1" display="https://www.macomptroller.org/fiscal-year-updates" xr:uid="{23F527DA-4637-4227-B8C6-080A89D47C9C}"/>
    <hyperlink ref="I2" r:id="rId2" display="Expenditure Classification Handbook" xr:uid="{7FC11D69-506A-4F5D-8AE6-85E2B3214271}"/>
    <hyperlink ref="I2:J3" r:id="rId3" display="Comptroller's Expenditure Classification Handbook" xr:uid="{B7D55994-BB12-4815-A3AB-659458C9D2D9}"/>
  </hyperlinks>
  <pageMargins left="0.7" right="0.7" top="0.75" bottom="0.75" header="0.3" footer="0.3"/>
  <pageSetup orientation="portrait" horizontalDpi="1200" verticalDpi="1200" r:id="rId4"/>
  <ignoredErrors>
    <ignoredError sqref="D11" formula="1"/>
  </ignoredErrors>
  <drawing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C9D8E-E698-4EDD-B626-9129B995BF74}">
  <dimension ref="A1:U70"/>
  <sheetViews>
    <sheetView showGridLines="0" zoomScaleNormal="100" workbookViewId="0"/>
  </sheetViews>
  <sheetFormatPr defaultColWidth="9.140625" defaultRowHeight="15" x14ac:dyDescent="0.25"/>
  <cols>
    <col min="1" max="1" width="8.85546875" style="4" customWidth="1"/>
    <col min="2" max="2" width="6.42578125" style="4" customWidth="1"/>
    <col min="3" max="3" width="56.5703125" style="5" customWidth="1"/>
    <col min="4" max="4" width="14" style="4" bestFit="1" customWidth="1"/>
    <col min="5" max="5" width="16.5703125" style="4" customWidth="1"/>
    <col min="6" max="6" width="8.85546875" style="4" customWidth="1"/>
    <col min="7" max="7" width="16.5703125" style="4" customWidth="1"/>
    <col min="8" max="8" width="25.42578125" style="6" hidden="1" customWidth="1"/>
    <col min="9" max="9" width="30.5703125" style="5" bestFit="1" customWidth="1"/>
    <col min="10" max="10" width="47.85546875" style="4" customWidth="1"/>
    <col min="11" max="11" width="16.42578125" style="4" customWidth="1"/>
    <col min="12" max="12" width="10.85546875" style="4" customWidth="1"/>
    <col min="13" max="13" width="12.42578125" style="4" customWidth="1"/>
    <col min="14" max="14" width="9.140625" style="4"/>
    <col min="15" max="15" width="10.85546875" style="4" bestFit="1" customWidth="1"/>
    <col min="16" max="16" width="9.140625" style="4"/>
    <col min="17" max="17" width="10.85546875" style="4" bestFit="1" customWidth="1"/>
    <col min="18" max="18" width="9.140625" style="4"/>
    <col min="19" max="19" width="10.85546875" style="4" bestFit="1" customWidth="1"/>
    <col min="20" max="20" width="13.5703125" style="4" customWidth="1"/>
    <col min="21" max="21" width="9.140625" style="4" hidden="1" customWidth="1"/>
    <col min="22" max="22" width="9.140625" style="4" customWidth="1"/>
    <col min="23" max="16384" width="9.140625" style="4"/>
  </cols>
  <sheetData>
    <row r="1" spans="1:21" ht="14.45" customHeight="1" thickBot="1" x14ac:dyDescent="0.3"/>
    <row r="2" spans="1:21" ht="15" customHeight="1" x14ac:dyDescent="0.25">
      <c r="I2" s="83" t="s">
        <v>45</v>
      </c>
      <c r="J2" s="84"/>
    </row>
    <row r="3" spans="1:21" ht="15.75" thickBot="1" x14ac:dyDescent="0.3">
      <c r="I3" s="85"/>
      <c r="J3" s="86"/>
    </row>
    <row r="5" spans="1:21" ht="61.5" customHeight="1" x14ac:dyDescent="0.25">
      <c r="A5" s="79" t="s">
        <v>119</v>
      </c>
      <c r="B5" s="80"/>
      <c r="C5" s="81"/>
      <c r="D5" s="58"/>
      <c r="E5" s="2" t="s">
        <v>123</v>
      </c>
      <c r="F5" s="2"/>
      <c r="G5" s="2"/>
      <c r="H5" s="8" t="s">
        <v>94</v>
      </c>
      <c r="I5" s="82" t="s">
        <v>46</v>
      </c>
      <c r="J5" s="82"/>
      <c r="L5" s="72" t="s">
        <v>117</v>
      </c>
      <c r="M5" s="87"/>
      <c r="N5" s="87"/>
      <c r="O5" s="87"/>
      <c r="P5" s="87"/>
      <c r="Q5" s="87"/>
      <c r="R5" s="87"/>
      <c r="S5" s="88"/>
    </row>
    <row r="6" spans="1:21" s="12" customFormat="1" x14ac:dyDescent="0.25">
      <c r="A6" s="9"/>
      <c r="B6" s="9"/>
      <c r="C6" s="9"/>
      <c r="D6" s="10"/>
      <c r="E6" s="9"/>
      <c r="F6" s="9"/>
      <c r="G6" s="9"/>
      <c r="H6" s="11"/>
      <c r="I6" s="9"/>
      <c r="J6" s="9"/>
      <c r="K6" s="9" t="s">
        <v>109</v>
      </c>
      <c r="L6" s="9" t="s">
        <v>95</v>
      </c>
      <c r="M6" s="9" t="s">
        <v>96</v>
      </c>
      <c r="N6" s="9" t="s">
        <v>95</v>
      </c>
      <c r="O6" s="9" t="s">
        <v>96</v>
      </c>
      <c r="P6" s="9" t="s">
        <v>95</v>
      </c>
      <c r="Q6" s="9" t="s">
        <v>96</v>
      </c>
      <c r="R6" s="9" t="s">
        <v>95</v>
      </c>
      <c r="S6" s="9" t="s">
        <v>96</v>
      </c>
    </row>
    <row r="7" spans="1:21" s="20" customFormat="1" x14ac:dyDescent="0.25">
      <c r="A7" s="63" t="s">
        <v>99</v>
      </c>
      <c r="B7" s="63" t="s">
        <v>47</v>
      </c>
      <c r="C7" s="64" t="s">
        <v>48</v>
      </c>
      <c r="D7" s="55">
        <f>D32+D52</f>
        <v>0</v>
      </c>
      <c r="E7" s="29">
        <f>E32+E52</f>
        <v>0</v>
      </c>
      <c r="F7" s="16" t="s">
        <v>47</v>
      </c>
      <c r="G7" s="16">
        <f>SUMIF($L$7:$L$17,F7,$M$7:$M$17)+SUMIF($N$7:$N$17,F7,$O$7:$O$17)+SUMIF($P$7:$P$17,F7,$Q$7:$Q$17)+SUMIF($R$7:$R$17,F7,$S$7:$S$17)</f>
        <v>0</v>
      </c>
      <c r="H7" s="15">
        <v>0</v>
      </c>
      <c r="I7" s="17" t="s">
        <v>49</v>
      </c>
      <c r="J7" s="46" t="s">
        <v>50</v>
      </c>
      <c r="K7" s="56">
        <f>M7+O7+Q7+S7</f>
        <v>0</v>
      </c>
      <c r="L7" s="43" t="s">
        <v>47</v>
      </c>
      <c r="M7" s="44">
        <v>0</v>
      </c>
      <c r="N7" s="44" t="s">
        <v>54</v>
      </c>
      <c r="O7" s="44">
        <v>0</v>
      </c>
      <c r="P7" s="44"/>
      <c r="Q7" s="44"/>
      <c r="R7" s="44"/>
      <c r="S7" s="44"/>
      <c r="T7" s="18"/>
      <c r="U7" s="19" t="s">
        <v>47</v>
      </c>
    </row>
    <row r="8" spans="1:21" s="20" customFormat="1" x14ac:dyDescent="0.25">
      <c r="A8" s="63"/>
      <c r="B8" s="63" t="s">
        <v>51</v>
      </c>
      <c r="C8" s="64" t="s">
        <v>52</v>
      </c>
      <c r="D8" s="55">
        <f>D33+D53</f>
        <v>0</v>
      </c>
      <c r="E8" s="21"/>
      <c r="F8" s="16" t="s">
        <v>51</v>
      </c>
      <c r="G8" s="16">
        <f>SUMIF($L$7:$L$17,F8,$M$7:$M$17)+SUMIF($N$7:$N$17,F8,$O$7:$O$17)+SUMIF($P$7:$P$17,F8,$Q$7:$Q$17)+SUMIF($R$7:$R$17,F8,$S$7:$S$17)</f>
        <v>0</v>
      </c>
      <c r="H8" s="15">
        <v>0</v>
      </c>
      <c r="I8" s="17" t="s">
        <v>53</v>
      </c>
      <c r="J8" s="46" t="s">
        <v>50</v>
      </c>
      <c r="K8" s="56">
        <f>M8+O8+Q8+S8</f>
        <v>0</v>
      </c>
      <c r="L8" s="43" t="s">
        <v>47</v>
      </c>
      <c r="M8" s="44">
        <v>0</v>
      </c>
      <c r="N8" s="44" t="s">
        <v>54</v>
      </c>
      <c r="O8" s="44">
        <v>0</v>
      </c>
      <c r="P8" s="44"/>
      <c r="Q8" s="44"/>
      <c r="R8" s="44"/>
      <c r="S8" s="44"/>
      <c r="T8" s="18"/>
      <c r="U8" s="19" t="s">
        <v>51</v>
      </c>
    </row>
    <row r="9" spans="1:21" s="20" customFormat="1" x14ac:dyDescent="0.25">
      <c r="A9" s="63"/>
      <c r="B9" s="63" t="s">
        <v>54</v>
      </c>
      <c r="C9" s="64" t="s">
        <v>55</v>
      </c>
      <c r="D9" s="55">
        <f t="shared" ref="D9:D10" si="0">D34+D54</f>
        <v>0</v>
      </c>
      <c r="E9" s="29">
        <f>E34+E54</f>
        <v>0</v>
      </c>
      <c r="F9" s="16" t="s">
        <v>54</v>
      </c>
      <c r="G9" s="16">
        <f>SUMIF($L$7:$L$17,F9,$M$7:$M$17)+SUMIF($N$7:$N$17,F9,$O$7:$O$17)+SUMIF($P$7:$P$17,F9,$Q$7:$Q$17)+SUMIF($R$7:$R$17,F9,$S$7:$S$17)</f>
        <v>0</v>
      </c>
      <c r="H9" s="15">
        <v>0</v>
      </c>
      <c r="I9" s="17" t="s">
        <v>56</v>
      </c>
      <c r="J9" s="46" t="s">
        <v>50</v>
      </c>
      <c r="K9" s="56">
        <f t="shared" ref="K9:K12" si="1">M9+O9+Q9+S9</f>
        <v>0</v>
      </c>
      <c r="L9" s="43" t="s">
        <v>47</v>
      </c>
      <c r="M9" s="44">
        <v>0</v>
      </c>
      <c r="N9" s="44" t="s">
        <v>54</v>
      </c>
      <c r="O9" s="44">
        <v>0</v>
      </c>
      <c r="P9" s="44"/>
      <c r="Q9" s="44"/>
      <c r="R9" s="44"/>
      <c r="S9" s="44"/>
      <c r="T9" s="18"/>
      <c r="U9" s="19" t="s">
        <v>54</v>
      </c>
    </row>
    <row r="10" spans="1:21" s="20" customFormat="1" x14ac:dyDescent="0.25">
      <c r="A10" s="63"/>
      <c r="B10" s="63" t="s">
        <v>54</v>
      </c>
      <c r="C10" s="64" t="s">
        <v>120</v>
      </c>
      <c r="D10" s="55">
        <f t="shared" si="0"/>
        <v>0</v>
      </c>
      <c r="E10" s="71"/>
      <c r="F10" s="68"/>
      <c r="G10" s="68"/>
      <c r="H10" s="15"/>
      <c r="I10" s="17" t="s">
        <v>58</v>
      </c>
      <c r="J10" s="46" t="s">
        <v>50</v>
      </c>
      <c r="K10" s="56">
        <f t="shared" si="1"/>
        <v>0</v>
      </c>
      <c r="L10" s="43" t="s">
        <v>47</v>
      </c>
      <c r="M10" s="44">
        <v>0</v>
      </c>
      <c r="N10" s="44" t="s">
        <v>54</v>
      </c>
      <c r="O10" s="44">
        <v>0</v>
      </c>
      <c r="P10" s="44"/>
      <c r="Q10" s="44"/>
      <c r="R10" s="44"/>
      <c r="S10" s="44"/>
      <c r="T10" s="18"/>
      <c r="U10" s="19"/>
    </row>
    <row r="11" spans="1:21" s="20" customFormat="1" x14ac:dyDescent="0.25">
      <c r="A11" s="63"/>
      <c r="B11" s="63" t="s">
        <v>57</v>
      </c>
      <c r="C11" s="64" t="s">
        <v>124</v>
      </c>
      <c r="D11" s="55">
        <f>E25</f>
        <v>0</v>
      </c>
      <c r="E11" s="21"/>
      <c r="F11" s="16" t="s">
        <v>57</v>
      </c>
      <c r="G11" s="16">
        <f>SUMIF($L$7:$L$17,F11,$M$7:$M$17)+SUMIF($N$7:$N$17,F11,$O$7:$O$17)+SUMIF($P$7:$P$17,F11,$Q$7:$Q$17)+SUMIF($R$7:$R$17,F11,$S$7:$S$17)</f>
        <v>0</v>
      </c>
      <c r="H11" s="15">
        <v>0</v>
      </c>
      <c r="I11" s="17" t="s">
        <v>60</v>
      </c>
      <c r="J11" s="46" t="s">
        <v>57</v>
      </c>
      <c r="K11" s="56">
        <f>M11+O11+Q11+S11</f>
        <v>0</v>
      </c>
      <c r="L11" s="43" t="s">
        <v>57</v>
      </c>
      <c r="M11" s="44">
        <v>0</v>
      </c>
      <c r="N11" s="44"/>
      <c r="O11" s="44"/>
      <c r="P11" s="44"/>
      <c r="Q11" s="44"/>
      <c r="R11" s="44"/>
      <c r="S11" s="44"/>
      <c r="T11" s="18"/>
      <c r="U11" s="19" t="s">
        <v>57</v>
      </c>
    </row>
    <row r="12" spans="1:21" s="20" customFormat="1" x14ac:dyDescent="0.25">
      <c r="A12" s="63"/>
      <c r="B12" s="63" t="s">
        <v>57</v>
      </c>
      <c r="C12" s="64" t="s">
        <v>59</v>
      </c>
      <c r="D12" s="55">
        <f t="shared" ref="D12:D24" si="2">D37+D57</f>
        <v>0</v>
      </c>
      <c r="E12" s="21"/>
      <c r="F12" s="68"/>
      <c r="G12" s="68"/>
      <c r="H12" s="15">
        <v>0</v>
      </c>
      <c r="I12" s="17" t="s">
        <v>63</v>
      </c>
      <c r="J12" s="46" t="s">
        <v>111</v>
      </c>
      <c r="K12" s="56">
        <f t="shared" si="1"/>
        <v>0</v>
      </c>
      <c r="L12" s="43" t="s">
        <v>70</v>
      </c>
      <c r="M12" s="44">
        <v>0</v>
      </c>
      <c r="N12" s="44" t="s">
        <v>54</v>
      </c>
      <c r="O12" s="44">
        <v>0</v>
      </c>
      <c r="P12" s="44" t="s">
        <v>80</v>
      </c>
      <c r="Q12" s="44">
        <v>0</v>
      </c>
      <c r="R12" s="44" t="s">
        <v>76</v>
      </c>
      <c r="S12" s="44">
        <v>0</v>
      </c>
      <c r="T12" s="18"/>
      <c r="U12" s="19" t="s">
        <v>101</v>
      </c>
    </row>
    <row r="13" spans="1:21" s="20" customFormat="1" x14ac:dyDescent="0.25">
      <c r="A13" s="63"/>
      <c r="B13" s="63" t="s">
        <v>61</v>
      </c>
      <c r="C13" s="64" t="s">
        <v>62</v>
      </c>
      <c r="D13" s="55">
        <f t="shared" si="2"/>
        <v>0</v>
      </c>
      <c r="E13" s="21"/>
      <c r="F13" s="16" t="s">
        <v>61</v>
      </c>
      <c r="G13" s="16">
        <f t="shared" ref="G13:G24" si="3">SUMIF($L$7:$L$17,F13,$M$7:$M$17)+SUMIF($N$7:$N$17,F13,$O$7:$O$17)+SUMIF($P$7:$P$17,F13,$Q$7:$Q$17)+SUMIF($R$7:$R$17,F13,$S$7:$S$17)</f>
        <v>0</v>
      </c>
      <c r="H13" s="15">
        <v>0</v>
      </c>
      <c r="I13" s="24" t="s">
        <v>64</v>
      </c>
      <c r="J13" s="46" t="s">
        <v>65</v>
      </c>
      <c r="K13" s="56">
        <f>M13+O13+Q13+S13</f>
        <v>0</v>
      </c>
      <c r="L13" s="43" t="s">
        <v>61</v>
      </c>
      <c r="M13" s="44">
        <v>0</v>
      </c>
      <c r="N13" s="44" t="s">
        <v>66</v>
      </c>
      <c r="O13" s="44">
        <v>0</v>
      </c>
      <c r="P13" s="44" t="s">
        <v>82</v>
      </c>
      <c r="Q13" s="44">
        <v>0</v>
      </c>
      <c r="R13" s="44"/>
      <c r="S13" s="44"/>
      <c r="T13" s="18"/>
      <c r="U13" s="23" t="s">
        <v>61</v>
      </c>
    </row>
    <row r="14" spans="1:21" s="20" customFormat="1" x14ac:dyDescent="0.25">
      <c r="A14" s="63"/>
      <c r="B14" s="63" t="s">
        <v>103</v>
      </c>
      <c r="C14" s="64" t="s">
        <v>100</v>
      </c>
      <c r="D14" s="55">
        <f t="shared" si="2"/>
        <v>0</v>
      </c>
      <c r="E14" s="21"/>
      <c r="F14" s="16" t="s">
        <v>103</v>
      </c>
      <c r="G14" s="16">
        <f t="shared" si="3"/>
        <v>0</v>
      </c>
      <c r="H14" s="15"/>
      <c r="I14" s="17" t="s">
        <v>68</v>
      </c>
      <c r="J14" s="46" t="s">
        <v>69</v>
      </c>
      <c r="K14" s="56">
        <f>M14+O14+Q14+S14</f>
        <v>0</v>
      </c>
      <c r="L14" s="43" t="s">
        <v>51</v>
      </c>
      <c r="M14" s="44">
        <v>0</v>
      </c>
      <c r="N14" s="44" t="s">
        <v>61</v>
      </c>
      <c r="O14" s="44">
        <v>0</v>
      </c>
      <c r="P14" s="44"/>
      <c r="Q14" s="44"/>
      <c r="R14" s="44"/>
      <c r="S14" s="44"/>
      <c r="T14" s="18"/>
      <c r="U14" s="23" t="s">
        <v>103</v>
      </c>
    </row>
    <row r="15" spans="1:21" s="20" customFormat="1" x14ac:dyDescent="0.25">
      <c r="A15" s="63"/>
      <c r="B15" s="63" t="s">
        <v>66</v>
      </c>
      <c r="C15" s="64" t="s">
        <v>67</v>
      </c>
      <c r="D15" s="55">
        <f t="shared" si="2"/>
        <v>0</v>
      </c>
      <c r="E15" s="21"/>
      <c r="F15" s="16" t="s">
        <v>66</v>
      </c>
      <c r="G15" s="16">
        <f t="shared" si="3"/>
        <v>0</v>
      </c>
      <c r="H15" s="15">
        <v>0</v>
      </c>
      <c r="I15" s="17" t="s">
        <v>72</v>
      </c>
      <c r="J15" s="46" t="s">
        <v>73</v>
      </c>
      <c r="K15" s="56">
        <f>M15+O15+Q15+S15</f>
        <v>0</v>
      </c>
      <c r="L15" s="43" t="s">
        <v>61</v>
      </c>
      <c r="M15" s="44">
        <v>0</v>
      </c>
      <c r="N15" s="44"/>
      <c r="O15" s="44"/>
      <c r="P15" s="44" t="s">
        <v>98</v>
      </c>
      <c r="Q15" s="44">
        <v>0</v>
      </c>
      <c r="R15" s="44"/>
      <c r="S15" s="44"/>
      <c r="T15" s="18"/>
      <c r="U15" s="23" t="s">
        <v>66</v>
      </c>
    </row>
    <row r="16" spans="1:21" s="20" customFormat="1" x14ac:dyDescent="0.25">
      <c r="A16" s="63"/>
      <c r="B16" s="63" t="s">
        <v>70</v>
      </c>
      <c r="C16" s="64" t="s">
        <v>71</v>
      </c>
      <c r="D16" s="55">
        <f t="shared" si="2"/>
        <v>0</v>
      </c>
      <c r="E16" s="21"/>
      <c r="F16" s="16" t="s">
        <v>70</v>
      </c>
      <c r="G16" s="16">
        <f t="shared" si="3"/>
        <v>0</v>
      </c>
      <c r="H16" s="15">
        <v>0</v>
      </c>
      <c r="I16" s="17" t="s">
        <v>75</v>
      </c>
      <c r="J16" s="46" t="s">
        <v>61</v>
      </c>
      <c r="K16" s="56">
        <f>M16+O16+Q16+S16</f>
        <v>0</v>
      </c>
      <c r="L16" s="43" t="s">
        <v>103</v>
      </c>
      <c r="M16" s="44">
        <v>0</v>
      </c>
      <c r="N16" s="44" t="s">
        <v>102</v>
      </c>
      <c r="O16" s="44">
        <v>0</v>
      </c>
      <c r="P16" s="44" t="s">
        <v>104</v>
      </c>
      <c r="Q16" s="44">
        <v>0</v>
      </c>
      <c r="R16" s="44" t="s">
        <v>97</v>
      </c>
      <c r="S16" s="44">
        <v>0</v>
      </c>
      <c r="T16" s="18"/>
      <c r="U16" s="23" t="s">
        <v>104</v>
      </c>
    </row>
    <row r="17" spans="1:21" s="20" customFormat="1" x14ac:dyDescent="0.25">
      <c r="A17" s="63"/>
      <c r="B17" s="63" t="s">
        <v>74</v>
      </c>
      <c r="C17" s="64" t="s">
        <v>44</v>
      </c>
      <c r="D17" s="55">
        <f t="shared" si="2"/>
        <v>0</v>
      </c>
      <c r="E17" s="21"/>
      <c r="F17" s="16" t="s">
        <v>74</v>
      </c>
      <c r="G17" s="16">
        <f t="shared" si="3"/>
        <v>0</v>
      </c>
      <c r="H17" s="21"/>
      <c r="I17" s="17" t="s">
        <v>78</v>
      </c>
      <c r="J17" s="46" t="s">
        <v>79</v>
      </c>
      <c r="K17" s="56">
        <f>M17+O17+Q17+S17</f>
        <v>0</v>
      </c>
      <c r="L17" s="43" t="s">
        <v>74</v>
      </c>
      <c r="M17" s="44">
        <v>0</v>
      </c>
      <c r="N17" s="43" t="s">
        <v>82</v>
      </c>
      <c r="O17" s="44">
        <v>0</v>
      </c>
      <c r="P17" s="43"/>
      <c r="Q17" s="44"/>
      <c r="R17" s="43"/>
      <c r="S17" s="44"/>
      <c r="T17" s="18"/>
      <c r="U17" s="23" t="s">
        <v>70</v>
      </c>
    </row>
    <row r="18" spans="1:21" s="20" customFormat="1" x14ac:dyDescent="0.25">
      <c r="A18" s="63"/>
      <c r="B18" s="63" t="s">
        <v>76</v>
      </c>
      <c r="C18" s="64" t="s">
        <v>77</v>
      </c>
      <c r="D18" s="55">
        <f t="shared" si="2"/>
        <v>0</v>
      </c>
      <c r="E18" s="21"/>
      <c r="F18" s="16" t="s">
        <v>76</v>
      </c>
      <c r="G18" s="16">
        <f t="shared" si="3"/>
        <v>0</v>
      </c>
      <c r="H18" s="15">
        <v>0</v>
      </c>
      <c r="I18" s="21"/>
      <c r="J18" s="45" t="s">
        <v>43</v>
      </c>
      <c r="K18" s="56">
        <f>SUM(K7:K17)</f>
        <v>0</v>
      </c>
      <c r="T18" s="18"/>
      <c r="U18" s="23" t="s">
        <v>97</v>
      </c>
    </row>
    <row r="19" spans="1:21" s="20" customFormat="1" x14ac:dyDescent="0.25">
      <c r="A19" s="63"/>
      <c r="B19" s="63" t="s">
        <v>80</v>
      </c>
      <c r="C19" s="64" t="s">
        <v>81</v>
      </c>
      <c r="D19" s="55">
        <f t="shared" si="2"/>
        <v>0</v>
      </c>
      <c r="E19" s="21"/>
      <c r="F19" s="16" t="s">
        <v>80</v>
      </c>
      <c r="G19" s="16">
        <f t="shared" si="3"/>
        <v>0</v>
      </c>
      <c r="H19" s="15">
        <v>0</v>
      </c>
      <c r="T19" s="18"/>
      <c r="U19" s="23" t="s">
        <v>74</v>
      </c>
    </row>
    <row r="20" spans="1:21" s="20" customFormat="1" ht="15.75" thickBot="1" x14ac:dyDescent="0.3">
      <c r="A20" s="63"/>
      <c r="B20" s="63" t="s">
        <v>82</v>
      </c>
      <c r="C20" s="64" t="s">
        <v>83</v>
      </c>
      <c r="D20" s="55">
        <f t="shared" si="2"/>
        <v>0</v>
      </c>
      <c r="E20" s="21"/>
      <c r="F20" s="16" t="s">
        <v>82</v>
      </c>
      <c r="G20" s="16">
        <f t="shared" si="3"/>
        <v>0</v>
      </c>
      <c r="H20" s="15">
        <v>0</v>
      </c>
      <c r="I20" s="25"/>
      <c r="K20" s="26"/>
      <c r="T20" s="18"/>
      <c r="U20" s="23" t="s">
        <v>76</v>
      </c>
    </row>
    <row r="21" spans="1:21" s="20" customFormat="1" ht="15.75" thickBot="1" x14ac:dyDescent="0.3">
      <c r="A21" s="63"/>
      <c r="B21" s="65" t="s">
        <v>104</v>
      </c>
      <c r="C21" s="66" t="s">
        <v>105</v>
      </c>
      <c r="D21" s="55">
        <f t="shared" si="2"/>
        <v>0</v>
      </c>
      <c r="E21" s="21"/>
      <c r="F21" s="16" t="s">
        <v>104</v>
      </c>
      <c r="G21" s="16">
        <f t="shared" si="3"/>
        <v>0</v>
      </c>
      <c r="H21" s="15">
        <v>0</v>
      </c>
      <c r="I21" s="27" t="s">
        <v>84</v>
      </c>
      <c r="J21" s="48" t="s">
        <v>85</v>
      </c>
      <c r="T21" s="18"/>
      <c r="U21" s="23" t="s">
        <v>80</v>
      </c>
    </row>
    <row r="22" spans="1:21" s="20" customFormat="1" x14ac:dyDescent="0.25">
      <c r="A22" s="63"/>
      <c r="B22" s="65" t="s">
        <v>97</v>
      </c>
      <c r="C22" s="66" t="s">
        <v>106</v>
      </c>
      <c r="D22" s="55">
        <f t="shared" si="2"/>
        <v>0</v>
      </c>
      <c r="E22" s="21"/>
      <c r="F22" s="16" t="s">
        <v>97</v>
      </c>
      <c r="G22" s="16">
        <f t="shared" si="3"/>
        <v>0</v>
      </c>
      <c r="H22" s="15">
        <v>0</v>
      </c>
      <c r="I22" s="47" t="s">
        <v>86</v>
      </c>
      <c r="J22" s="49" t="s">
        <v>87</v>
      </c>
      <c r="T22" s="18"/>
      <c r="U22" s="23" t="s">
        <v>98</v>
      </c>
    </row>
    <row r="23" spans="1:21" s="20" customFormat="1" ht="15.75" thickBot="1" x14ac:dyDescent="0.3">
      <c r="A23" s="63"/>
      <c r="B23" s="65" t="s">
        <v>98</v>
      </c>
      <c r="C23" s="66" t="s">
        <v>107</v>
      </c>
      <c r="D23" s="55">
        <f t="shared" si="2"/>
        <v>0</v>
      </c>
      <c r="E23" s="21"/>
      <c r="F23" s="16" t="s">
        <v>98</v>
      </c>
      <c r="G23" s="16">
        <f t="shared" si="3"/>
        <v>0</v>
      </c>
      <c r="H23" s="15">
        <v>0</v>
      </c>
      <c r="I23" s="28" t="s">
        <v>88</v>
      </c>
      <c r="J23" s="50" t="s">
        <v>89</v>
      </c>
      <c r="T23" s="18"/>
      <c r="U23" s="23" t="s">
        <v>102</v>
      </c>
    </row>
    <row r="24" spans="1:21" s="20" customFormat="1" ht="15.75" thickBot="1" x14ac:dyDescent="0.3">
      <c r="A24" s="63"/>
      <c r="B24" s="65" t="s">
        <v>102</v>
      </c>
      <c r="C24" s="66" t="s">
        <v>108</v>
      </c>
      <c r="D24" s="55">
        <f t="shared" si="2"/>
        <v>0</v>
      </c>
      <c r="E24" s="21"/>
      <c r="F24" s="16" t="s">
        <v>102</v>
      </c>
      <c r="G24" s="16">
        <f t="shared" si="3"/>
        <v>0</v>
      </c>
      <c r="H24" s="15">
        <v>0</v>
      </c>
      <c r="I24" s="30" t="s">
        <v>90</v>
      </c>
      <c r="J24" s="4"/>
      <c r="T24" s="18"/>
      <c r="U24" s="23" t="s">
        <v>82</v>
      </c>
    </row>
    <row r="25" spans="1:21" s="20" customFormat="1" x14ac:dyDescent="0.25">
      <c r="A25" s="63"/>
      <c r="B25" s="63"/>
      <c r="C25" s="64" t="s">
        <v>43</v>
      </c>
      <c r="D25" s="29">
        <f>SUM(D7:D24)</f>
        <v>0</v>
      </c>
      <c r="E25" s="29">
        <f>E50+E70</f>
        <v>0</v>
      </c>
      <c r="F25" s="16" t="s">
        <v>43</v>
      </c>
      <c r="G25" s="16">
        <f>SUM(G7:G24)</f>
        <v>0</v>
      </c>
      <c r="H25" s="16">
        <f>SUM(H7:H24)</f>
        <v>0</v>
      </c>
      <c r="J25" s="5"/>
      <c r="T25" s="18"/>
    </row>
    <row r="26" spans="1:21" s="20" customFormat="1" ht="15.75" thickBot="1" x14ac:dyDescent="0.3">
      <c r="A26" s="21"/>
      <c r="B26" s="21"/>
      <c r="C26" s="21"/>
      <c r="D26" s="21"/>
      <c r="E26" s="21"/>
      <c r="F26" s="21"/>
      <c r="G26" s="21"/>
      <c r="H26" s="21"/>
      <c r="I26" s="4"/>
      <c r="J26" s="4"/>
      <c r="L26" s="4"/>
      <c r="M26" s="4"/>
      <c r="T26" s="18"/>
    </row>
    <row r="27" spans="1:21" s="20" customFormat="1" x14ac:dyDescent="0.25">
      <c r="A27" s="4"/>
      <c r="B27" s="4"/>
      <c r="C27" s="31" t="s">
        <v>91</v>
      </c>
      <c r="D27" s="32">
        <f>D25</f>
        <v>0</v>
      </c>
      <c r="E27" s="4"/>
      <c r="F27" s="4"/>
      <c r="G27" s="4"/>
      <c r="H27" s="6"/>
      <c r="I27" s="5"/>
      <c r="J27" s="4"/>
      <c r="K27" s="4"/>
      <c r="L27" s="4"/>
      <c r="M27" s="4"/>
      <c r="N27" s="4"/>
      <c r="O27" s="4"/>
      <c r="P27" s="4"/>
      <c r="Q27" s="4"/>
      <c r="R27" s="4"/>
      <c r="S27" s="4"/>
      <c r="T27" s="18"/>
    </row>
    <row r="28" spans="1:21" ht="15.75" thickBot="1" x14ac:dyDescent="0.3">
      <c r="C28" s="33" t="s">
        <v>92</v>
      </c>
      <c r="D28" s="42">
        <f>K18</f>
        <v>0</v>
      </c>
      <c r="U28" s="20"/>
    </row>
    <row r="29" spans="1:21" ht="14.25" customHeight="1" thickBot="1" x14ac:dyDescent="0.3">
      <c r="C29" s="34" t="s">
        <v>93</v>
      </c>
      <c r="D29" s="35">
        <f>D27-D28</f>
        <v>0</v>
      </c>
      <c r="U29" s="20"/>
    </row>
    <row r="30" spans="1:21" ht="9.75" customHeight="1" x14ac:dyDescent="0.25">
      <c r="I30" s="4"/>
    </row>
    <row r="31" spans="1:21" ht="51" customHeight="1" x14ac:dyDescent="0.25">
      <c r="A31" s="59"/>
      <c r="B31" s="60"/>
      <c r="C31" s="61"/>
      <c r="D31" s="7" t="s">
        <v>112</v>
      </c>
      <c r="E31" s="62"/>
      <c r="F31" s="36"/>
      <c r="G31" s="37"/>
      <c r="H31" s="5"/>
      <c r="I31" s="4"/>
    </row>
    <row r="32" spans="1:21" x14ac:dyDescent="0.25">
      <c r="A32" s="13">
        <v>2023</v>
      </c>
      <c r="B32" s="13" t="s">
        <v>47</v>
      </c>
      <c r="C32" s="14" t="s">
        <v>48</v>
      </c>
      <c r="D32" s="1">
        <v>0</v>
      </c>
      <c r="E32" s="57">
        <f>D32*(1.85%)</f>
        <v>0</v>
      </c>
      <c r="F32" s="36"/>
      <c r="G32" s="6"/>
      <c r="H32" s="5"/>
    </row>
    <row r="33" spans="1:13" x14ac:dyDescent="0.25">
      <c r="A33" s="13"/>
      <c r="B33" s="13" t="s">
        <v>51</v>
      </c>
      <c r="C33" s="14" t="s">
        <v>52</v>
      </c>
      <c r="D33" s="1">
        <v>0</v>
      </c>
      <c r="E33" s="21"/>
    </row>
    <row r="34" spans="1:13" x14ac:dyDescent="0.25">
      <c r="A34" s="13"/>
      <c r="B34" s="13" t="s">
        <v>54</v>
      </c>
      <c r="C34" s="14" t="s">
        <v>55</v>
      </c>
      <c r="D34" s="1">
        <v>0</v>
      </c>
      <c r="E34" s="57">
        <f>D34*(1.85%)</f>
        <v>0</v>
      </c>
    </row>
    <row r="35" spans="1:13" x14ac:dyDescent="0.25">
      <c r="A35" s="13"/>
      <c r="B35" s="13" t="s">
        <v>54</v>
      </c>
      <c r="C35" s="14" t="s">
        <v>120</v>
      </c>
      <c r="D35" s="1">
        <v>0</v>
      </c>
      <c r="E35" s="70"/>
    </row>
    <row r="36" spans="1:13" x14ac:dyDescent="0.25">
      <c r="A36" s="22"/>
      <c r="B36" s="22" t="s">
        <v>57</v>
      </c>
      <c r="C36" s="14" t="s">
        <v>124</v>
      </c>
      <c r="D36" s="38">
        <f>E50</f>
        <v>0</v>
      </c>
      <c r="E36" s="21"/>
      <c r="G36" s="39"/>
    </row>
    <row r="37" spans="1:13" x14ac:dyDescent="0.25">
      <c r="A37" s="40"/>
      <c r="B37" s="22" t="s">
        <v>57</v>
      </c>
      <c r="C37" s="14" t="s">
        <v>59</v>
      </c>
      <c r="D37" s="1">
        <v>0</v>
      </c>
      <c r="E37" s="21"/>
    </row>
    <row r="38" spans="1:13" x14ac:dyDescent="0.25">
      <c r="A38" s="13"/>
      <c r="B38" s="13" t="s">
        <v>61</v>
      </c>
      <c r="C38" s="14" t="s">
        <v>62</v>
      </c>
      <c r="D38" s="1">
        <v>0</v>
      </c>
      <c r="E38" s="21"/>
      <c r="M38" s="6"/>
    </row>
    <row r="39" spans="1:13" x14ac:dyDescent="0.25">
      <c r="A39" s="13"/>
      <c r="B39" s="13" t="s">
        <v>103</v>
      </c>
      <c r="C39" s="14" t="s">
        <v>100</v>
      </c>
      <c r="D39" s="1">
        <v>0</v>
      </c>
      <c r="E39" s="21"/>
    </row>
    <row r="40" spans="1:13" x14ac:dyDescent="0.25">
      <c r="A40" s="13"/>
      <c r="B40" s="13" t="s">
        <v>66</v>
      </c>
      <c r="C40" s="14" t="s">
        <v>67</v>
      </c>
      <c r="D40" s="1">
        <v>0</v>
      </c>
      <c r="E40" s="21"/>
    </row>
    <row r="41" spans="1:13" x14ac:dyDescent="0.25">
      <c r="A41" s="13"/>
      <c r="B41" s="13" t="s">
        <v>70</v>
      </c>
      <c r="C41" s="14" t="s">
        <v>71</v>
      </c>
      <c r="D41" s="1">
        <v>0</v>
      </c>
      <c r="E41" s="21"/>
    </row>
    <row r="42" spans="1:13" x14ac:dyDescent="0.25">
      <c r="A42" s="13"/>
      <c r="B42" s="13" t="s">
        <v>74</v>
      </c>
      <c r="C42" s="14" t="s">
        <v>44</v>
      </c>
      <c r="D42" s="1">
        <v>0</v>
      </c>
      <c r="E42" s="21"/>
    </row>
    <row r="43" spans="1:13" x14ac:dyDescent="0.25">
      <c r="A43" s="13"/>
      <c r="B43" s="13" t="s">
        <v>76</v>
      </c>
      <c r="C43" s="14" t="s">
        <v>77</v>
      </c>
      <c r="D43" s="1">
        <v>0</v>
      </c>
      <c r="E43" s="21"/>
    </row>
    <row r="44" spans="1:13" x14ac:dyDescent="0.25">
      <c r="A44" s="13"/>
      <c r="B44" s="13" t="s">
        <v>80</v>
      </c>
      <c r="C44" s="14" t="s">
        <v>81</v>
      </c>
      <c r="D44" s="1">
        <v>0</v>
      </c>
      <c r="E44" s="21"/>
    </row>
    <row r="45" spans="1:13" x14ac:dyDescent="0.25">
      <c r="A45" s="13"/>
      <c r="B45" s="13" t="s">
        <v>82</v>
      </c>
      <c r="C45" s="14" t="s">
        <v>83</v>
      </c>
      <c r="D45" s="1">
        <v>0</v>
      </c>
      <c r="E45" s="21"/>
    </row>
    <row r="46" spans="1:13" x14ac:dyDescent="0.25">
      <c r="A46" s="51"/>
      <c r="B46" s="53" t="s">
        <v>104</v>
      </c>
      <c r="C46" s="52" t="s">
        <v>105</v>
      </c>
      <c r="D46" s="3">
        <v>0</v>
      </c>
      <c r="E46" s="21"/>
    </row>
    <row r="47" spans="1:13" x14ac:dyDescent="0.25">
      <c r="A47" s="54"/>
      <c r="B47" s="51" t="s">
        <v>97</v>
      </c>
      <c r="C47" s="52" t="s">
        <v>106</v>
      </c>
      <c r="D47" s="3">
        <v>0</v>
      </c>
      <c r="E47" s="21"/>
    </row>
    <row r="48" spans="1:13" x14ac:dyDescent="0.25">
      <c r="A48" s="54"/>
      <c r="B48" s="51" t="s">
        <v>98</v>
      </c>
      <c r="C48" s="52" t="s">
        <v>110</v>
      </c>
      <c r="D48" s="3">
        <v>0</v>
      </c>
      <c r="E48" s="21"/>
    </row>
    <row r="49" spans="1:5" x14ac:dyDescent="0.25">
      <c r="A49" s="54"/>
      <c r="B49" s="51" t="s">
        <v>102</v>
      </c>
      <c r="C49" s="52" t="s">
        <v>108</v>
      </c>
      <c r="D49" s="3">
        <v>0</v>
      </c>
      <c r="E49" s="21"/>
    </row>
    <row r="50" spans="1:5" x14ac:dyDescent="0.25">
      <c r="A50" s="13"/>
      <c r="B50" s="14"/>
      <c r="C50" s="29"/>
      <c r="D50" s="29">
        <f>SUM(D32:D49)</f>
        <v>0</v>
      </c>
      <c r="E50" s="57">
        <f>ROUNDUP(E32+E34,0)</f>
        <v>0</v>
      </c>
    </row>
    <row r="51" spans="1:5" x14ac:dyDescent="0.25">
      <c r="D51" s="39"/>
    </row>
    <row r="52" spans="1:5" x14ac:dyDescent="0.25">
      <c r="A52" s="13">
        <v>2024</v>
      </c>
      <c r="B52" s="13" t="s">
        <v>47</v>
      </c>
      <c r="C52" s="14" t="s">
        <v>48</v>
      </c>
      <c r="D52" s="1">
        <v>0</v>
      </c>
      <c r="E52" s="57">
        <f>D52*(1.85%)</f>
        <v>0</v>
      </c>
    </row>
    <row r="53" spans="1:5" x14ac:dyDescent="0.25">
      <c r="A53" s="13"/>
      <c r="B53" s="13" t="s">
        <v>51</v>
      </c>
      <c r="C53" s="14" t="s">
        <v>52</v>
      </c>
      <c r="D53" s="1">
        <v>0</v>
      </c>
      <c r="E53" s="21"/>
    </row>
    <row r="54" spans="1:5" x14ac:dyDescent="0.25">
      <c r="A54" s="13"/>
      <c r="B54" s="13" t="s">
        <v>54</v>
      </c>
      <c r="C54" s="14" t="s">
        <v>55</v>
      </c>
      <c r="D54" s="1">
        <v>0</v>
      </c>
      <c r="E54" s="57">
        <f>D54*(1.85%)</f>
        <v>0</v>
      </c>
    </row>
    <row r="55" spans="1:5" x14ac:dyDescent="0.25">
      <c r="A55" s="13"/>
      <c r="B55" s="13" t="s">
        <v>54</v>
      </c>
      <c r="C55" s="14" t="s">
        <v>120</v>
      </c>
      <c r="D55" s="1">
        <v>0</v>
      </c>
      <c r="E55" s="70"/>
    </row>
    <row r="56" spans="1:5" x14ac:dyDescent="0.25">
      <c r="A56" s="22"/>
      <c r="B56" s="22" t="s">
        <v>57</v>
      </c>
      <c r="C56" s="14" t="s">
        <v>124</v>
      </c>
      <c r="D56" s="41">
        <f>E70</f>
        <v>0</v>
      </c>
      <c r="E56" s="21"/>
    </row>
    <row r="57" spans="1:5" x14ac:dyDescent="0.25">
      <c r="A57" s="40"/>
      <c r="B57" s="22" t="s">
        <v>57</v>
      </c>
      <c r="C57" s="14" t="s">
        <v>59</v>
      </c>
      <c r="D57" s="1">
        <v>0</v>
      </c>
      <c r="E57" s="21"/>
    </row>
    <row r="58" spans="1:5" x14ac:dyDescent="0.25">
      <c r="A58" s="13"/>
      <c r="B58" s="13" t="s">
        <v>61</v>
      </c>
      <c r="C58" s="14" t="s">
        <v>62</v>
      </c>
      <c r="D58" s="1">
        <v>0</v>
      </c>
      <c r="E58" s="21"/>
    </row>
    <row r="59" spans="1:5" x14ac:dyDescent="0.25">
      <c r="A59" s="13"/>
      <c r="B59" s="13" t="s">
        <v>103</v>
      </c>
      <c r="C59" s="14" t="s">
        <v>100</v>
      </c>
      <c r="D59" s="1">
        <v>0</v>
      </c>
      <c r="E59" s="21"/>
    </row>
    <row r="60" spans="1:5" x14ac:dyDescent="0.25">
      <c r="A60" s="13"/>
      <c r="B60" s="13" t="s">
        <v>66</v>
      </c>
      <c r="C60" s="14" t="s">
        <v>67</v>
      </c>
      <c r="D60" s="1">
        <v>0</v>
      </c>
      <c r="E60" s="21"/>
    </row>
    <row r="61" spans="1:5" x14ac:dyDescent="0.25">
      <c r="A61" s="13"/>
      <c r="B61" s="13" t="s">
        <v>70</v>
      </c>
      <c r="C61" s="14" t="s">
        <v>71</v>
      </c>
      <c r="D61" s="1">
        <v>0</v>
      </c>
      <c r="E61" s="21"/>
    </row>
    <row r="62" spans="1:5" x14ac:dyDescent="0.25">
      <c r="A62" s="13"/>
      <c r="B62" s="13" t="s">
        <v>74</v>
      </c>
      <c r="C62" s="14" t="s">
        <v>44</v>
      </c>
      <c r="D62" s="1">
        <v>0</v>
      </c>
      <c r="E62" s="21"/>
    </row>
    <row r="63" spans="1:5" x14ac:dyDescent="0.25">
      <c r="A63" s="13"/>
      <c r="B63" s="13" t="s">
        <v>76</v>
      </c>
      <c r="C63" s="14" t="s">
        <v>77</v>
      </c>
      <c r="D63" s="1">
        <v>0</v>
      </c>
      <c r="E63" s="21"/>
    </row>
    <row r="64" spans="1:5" x14ac:dyDescent="0.25">
      <c r="A64" s="13"/>
      <c r="B64" s="13" t="s">
        <v>80</v>
      </c>
      <c r="C64" s="14" t="s">
        <v>81</v>
      </c>
      <c r="D64" s="1">
        <v>0</v>
      </c>
      <c r="E64" s="21"/>
    </row>
    <row r="65" spans="1:5" x14ac:dyDescent="0.25">
      <c r="A65" s="13"/>
      <c r="B65" s="13" t="s">
        <v>82</v>
      </c>
      <c r="C65" s="14" t="s">
        <v>83</v>
      </c>
      <c r="D65" s="1">
        <v>0</v>
      </c>
      <c r="E65" s="21"/>
    </row>
    <row r="66" spans="1:5" x14ac:dyDescent="0.25">
      <c r="A66" s="51"/>
      <c r="B66" s="53" t="s">
        <v>104</v>
      </c>
      <c r="C66" s="52" t="s">
        <v>105</v>
      </c>
      <c r="D66" s="3">
        <v>0</v>
      </c>
      <c r="E66" s="21"/>
    </row>
    <row r="67" spans="1:5" x14ac:dyDescent="0.25">
      <c r="A67" s="54"/>
      <c r="B67" s="51" t="s">
        <v>97</v>
      </c>
      <c r="C67" s="52" t="s">
        <v>106</v>
      </c>
      <c r="D67" s="3">
        <v>0</v>
      </c>
      <c r="E67" s="21"/>
    </row>
    <row r="68" spans="1:5" x14ac:dyDescent="0.25">
      <c r="A68" s="54"/>
      <c r="B68" s="51" t="s">
        <v>98</v>
      </c>
      <c r="C68" s="52" t="s">
        <v>107</v>
      </c>
      <c r="D68" s="3">
        <v>0</v>
      </c>
      <c r="E68" s="21"/>
    </row>
    <row r="69" spans="1:5" x14ac:dyDescent="0.25">
      <c r="A69" s="54"/>
      <c r="B69" s="51" t="s">
        <v>102</v>
      </c>
      <c r="C69" s="52" t="s">
        <v>108</v>
      </c>
      <c r="D69" s="3">
        <v>0</v>
      </c>
      <c r="E69" s="21"/>
    </row>
    <row r="70" spans="1:5" x14ac:dyDescent="0.25">
      <c r="A70" s="13"/>
      <c r="B70" s="14"/>
      <c r="C70" s="29"/>
      <c r="D70" s="29">
        <f>SUM(D52:D69)</f>
        <v>0</v>
      </c>
      <c r="E70" s="57">
        <f>ROUNDUP(E52+E54,0)</f>
        <v>0</v>
      </c>
    </row>
  </sheetData>
  <sheetProtection algorithmName="SHA-512" hashValue="XUyknQay1p+PjbiUbodd0ZYDUe8hNICEtP0q1E/4Ad38AyHLfnbpYe2z7wOy/qUGusKiOmh2v1EqKfuj2p8/Kw==" saltValue="4zdZa6kl/8rYVWUeKo+oIg==" spinCount="100000" sheet="1" objects="1" scenarios="1"/>
  <mergeCells count="4">
    <mergeCell ref="I2:J3"/>
    <mergeCell ref="A5:C5"/>
    <mergeCell ref="I5:J5"/>
    <mergeCell ref="L5:S5"/>
  </mergeCells>
  <conditionalFormatting sqref="C29">
    <cfRule type="cellIs" dxfId="41" priority="42" operator="lessThan">
      <formula>-1</formula>
    </cfRule>
  </conditionalFormatting>
  <conditionalFormatting sqref="D29">
    <cfRule type="cellIs" dxfId="40" priority="40" operator="lessThan">
      <formula>-1</formula>
    </cfRule>
    <cfRule type="cellIs" dxfId="39" priority="41" operator="lessThan">
      <formula>-93550</formula>
    </cfRule>
  </conditionalFormatting>
  <conditionalFormatting sqref="B21:C24">
    <cfRule type="expression" dxfId="38" priority="39">
      <formula>AND(#REF!&gt;0, B21="Select One")</formula>
    </cfRule>
  </conditionalFormatting>
  <conditionalFormatting sqref="D6">
    <cfRule type="expression" dxfId="37" priority="37">
      <formula>AND(B6&gt;0, D6="Select One")</formula>
    </cfRule>
  </conditionalFormatting>
  <conditionalFormatting sqref="D6">
    <cfRule type="expression" dxfId="36" priority="38" stopIfTrue="1">
      <formula>AND($N6&gt;0,#REF!="")</formula>
    </cfRule>
  </conditionalFormatting>
  <conditionalFormatting sqref="D31">
    <cfRule type="expression" dxfId="35" priority="35">
      <formula>AND(B5&gt;0, D31="Select One")</formula>
    </cfRule>
  </conditionalFormatting>
  <conditionalFormatting sqref="D31">
    <cfRule type="expression" dxfId="34" priority="36" stopIfTrue="1">
      <formula>AND($N5&gt;0,#REF!="")</formula>
    </cfRule>
  </conditionalFormatting>
  <conditionalFormatting sqref="C21:C24">
    <cfRule type="expression" dxfId="33" priority="43">
      <formula>AND(A22&gt;0, C21="")</formula>
    </cfRule>
  </conditionalFormatting>
  <conditionalFormatting sqref="D36">
    <cfRule type="expression" dxfId="32" priority="31">
      <formula>AND(B36&gt;0, D36="Select One")</formula>
    </cfRule>
  </conditionalFormatting>
  <conditionalFormatting sqref="A46:B49">
    <cfRule type="expression" dxfId="31" priority="34">
      <formula>AND(#REF!&gt;0, A46="Select One")</formula>
    </cfRule>
  </conditionalFormatting>
  <conditionalFormatting sqref="A66:B69">
    <cfRule type="expression" dxfId="30" priority="33">
      <formula>AND(#REF!&gt;0, A66="Select One")</formula>
    </cfRule>
  </conditionalFormatting>
  <conditionalFormatting sqref="D36">
    <cfRule type="expression" dxfId="29" priority="32" stopIfTrue="1">
      <formula>AND($T36&gt;0,#REF!="")</formula>
    </cfRule>
  </conditionalFormatting>
  <conditionalFormatting sqref="B21:B24 A46:B49 A66:B69">
    <cfRule type="expression" dxfId="28" priority="44">
      <formula>AND(#REF!&gt;0, A21="")</formula>
    </cfRule>
  </conditionalFormatting>
  <conditionalFormatting sqref="G7">
    <cfRule type="cellIs" dxfId="27" priority="28" operator="equal">
      <formula>$D$7</formula>
    </cfRule>
    <cfRule type="cellIs" dxfId="26" priority="29" operator="lessThan">
      <formula>$D$7</formula>
    </cfRule>
    <cfRule type="cellIs" dxfId="25" priority="30" operator="greaterThan">
      <formula>$D$7</formula>
    </cfRule>
  </conditionalFormatting>
  <conditionalFormatting sqref="G8 G13:G24">
    <cfRule type="cellIs" dxfId="24" priority="25" operator="equal">
      <formula>D8</formula>
    </cfRule>
    <cfRule type="cellIs" dxfId="23" priority="26" operator="lessThan">
      <formula>D8</formula>
    </cfRule>
    <cfRule type="cellIs" dxfId="22" priority="27" operator="greaterThan">
      <formula>D8</formula>
    </cfRule>
  </conditionalFormatting>
  <conditionalFormatting sqref="C46">
    <cfRule type="expression" dxfId="21" priority="23">
      <formula>AND(#REF!&gt;0, C46="Select One")</formula>
    </cfRule>
  </conditionalFormatting>
  <conditionalFormatting sqref="C46">
    <cfRule type="expression" dxfId="20" priority="24">
      <formula>AND(A47&gt;0, C46="")</formula>
    </cfRule>
  </conditionalFormatting>
  <conditionalFormatting sqref="C66">
    <cfRule type="expression" dxfId="19" priority="21">
      <formula>AND(#REF!&gt;0, C66="Select One")</formula>
    </cfRule>
  </conditionalFormatting>
  <conditionalFormatting sqref="C66">
    <cfRule type="expression" dxfId="18" priority="22">
      <formula>AND(A67&gt;0, C66="")</formula>
    </cfRule>
  </conditionalFormatting>
  <conditionalFormatting sqref="C68">
    <cfRule type="expression" dxfId="17" priority="9">
      <formula>AND(#REF!&gt;0, C68="Select One")</formula>
    </cfRule>
  </conditionalFormatting>
  <conditionalFormatting sqref="C47">
    <cfRule type="expression" dxfId="16" priority="19">
      <formula>AND(#REF!&gt;0, C47="Select One")</formula>
    </cfRule>
  </conditionalFormatting>
  <conditionalFormatting sqref="C47">
    <cfRule type="expression" dxfId="15" priority="20">
      <formula>AND(A48&gt;0, C47="")</formula>
    </cfRule>
  </conditionalFormatting>
  <conditionalFormatting sqref="C67">
    <cfRule type="expression" dxfId="14" priority="17">
      <formula>AND(#REF!&gt;0, C67="Select One")</formula>
    </cfRule>
  </conditionalFormatting>
  <conditionalFormatting sqref="C67">
    <cfRule type="expression" dxfId="13" priority="18">
      <formula>AND(A68&gt;0, C67="")</formula>
    </cfRule>
  </conditionalFormatting>
  <conditionalFormatting sqref="C49">
    <cfRule type="expression" dxfId="12" priority="15">
      <formula>AND(#REF!&gt;0, C49="Select One")</formula>
    </cfRule>
  </conditionalFormatting>
  <conditionalFormatting sqref="C49">
    <cfRule type="expression" dxfId="11" priority="16">
      <formula>AND(A50&gt;0, C49="")</formula>
    </cfRule>
  </conditionalFormatting>
  <conditionalFormatting sqref="C69">
    <cfRule type="expression" dxfId="10" priority="13">
      <formula>AND(#REF!&gt;0, C69="Select One")</formula>
    </cfRule>
  </conditionalFormatting>
  <conditionalFormatting sqref="C69">
    <cfRule type="expression" dxfId="9" priority="14">
      <formula>AND(A70&gt;0, C69="")</formula>
    </cfRule>
  </conditionalFormatting>
  <conditionalFormatting sqref="C48">
    <cfRule type="expression" dxfId="8" priority="11">
      <formula>AND(#REF!&gt;0, C48="Select One")</formula>
    </cfRule>
  </conditionalFormatting>
  <conditionalFormatting sqref="C48">
    <cfRule type="expression" dxfId="7" priority="12">
      <formula>AND(A49&gt;0, C48="")</formula>
    </cfRule>
  </conditionalFormatting>
  <conditionalFormatting sqref="C68">
    <cfRule type="expression" dxfId="6" priority="10">
      <formula>AND(A69&gt;0, C68="")</formula>
    </cfRule>
  </conditionalFormatting>
  <conditionalFormatting sqref="G11">
    <cfRule type="cellIs" dxfId="5" priority="6" operator="greaterThan">
      <formula>$D$11+$D$12</formula>
    </cfRule>
    <cfRule type="cellIs" dxfId="4" priority="7" operator="lessThan">
      <formula>$D$11+$D$12</formula>
    </cfRule>
    <cfRule type="cellIs" dxfId="3" priority="8" operator="equal">
      <formula>$D$11+$D$12</formula>
    </cfRule>
  </conditionalFormatting>
  <conditionalFormatting sqref="G9">
    <cfRule type="cellIs" dxfId="2" priority="5" operator="greaterThan">
      <formula>$D$9+$D$10</formula>
    </cfRule>
    <cfRule type="cellIs" dxfId="1" priority="4" operator="lessThan">
      <formula>$D$9+$D$10</formula>
    </cfRule>
    <cfRule type="cellIs" dxfId="0" priority="1" operator="equal">
      <formula>$D$10+$D$9</formula>
    </cfRule>
  </conditionalFormatting>
  <dataValidations count="2">
    <dataValidation type="list" allowBlank="1" showInputMessage="1" showErrorMessage="1" sqref="L7 L13:L16 N13:N17 R13:R17 P13:P17" xr:uid="{E3D37D31-9FF2-4820-A9EA-71948E07C337}">
      <formula1>$U$7:$U$24</formula1>
    </dataValidation>
    <dataValidation type="list" allowBlank="1" showInputMessage="1" showErrorMessage="1" sqref="L17 P7:P13 L8:L12 R7:R13 N7:N13" xr:uid="{F9F56292-1BAE-4E16-AAC9-29CB8F81D4FC}">
      <formula1>$U$7:$U$22</formula1>
    </dataValidation>
  </dataValidations>
  <hyperlinks>
    <hyperlink ref="E5" r:id="rId1" display="https://www.macomptroller.org/fiscal-year-updates" xr:uid="{964E4540-F35E-4648-9416-B65752DD7048}"/>
    <hyperlink ref="I2" r:id="rId2" display="Expenditure Classification Handbook" xr:uid="{2DF81365-5C06-474F-8231-7DBE79900287}"/>
    <hyperlink ref="I2:J3" r:id="rId3" display="Comptroller's Expenditure Classification Handbook" xr:uid="{D139311F-0919-45C8-AFF2-3895733D9AC8}"/>
  </hyperlinks>
  <pageMargins left="0.7" right="0.7" top="0.75" bottom="0.75" header="0.3" footer="0.3"/>
  <pageSetup orientation="portrait" horizontalDpi="1200" verticalDpi="1200" r:id="rId4"/>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B1:P20"/>
  <sheetViews>
    <sheetView workbookViewId="0">
      <selection activeCell="N2" sqref="N2:N8"/>
    </sheetView>
  </sheetViews>
  <sheetFormatPr defaultRowHeight="15" x14ac:dyDescent="0.25"/>
  <cols>
    <col min="2" max="2" width="18.5703125" bestFit="1" customWidth="1"/>
  </cols>
  <sheetData>
    <row r="1" spans="2:16" x14ac:dyDescent="0.25">
      <c r="B1" t="s">
        <v>0</v>
      </c>
      <c r="C1" t="s">
        <v>0</v>
      </c>
      <c r="F1" t="s">
        <v>0</v>
      </c>
      <c r="H1" t="s">
        <v>0</v>
      </c>
      <c r="J1" t="s">
        <v>0</v>
      </c>
      <c r="L1" t="s">
        <v>0</v>
      </c>
      <c r="N1" t="s">
        <v>0</v>
      </c>
      <c r="P1" t="s">
        <v>0</v>
      </c>
    </row>
    <row r="2" spans="2:16" x14ac:dyDescent="0.25">
      <c r="B2" t="s">
        <v>2</v>
      </c>
      <c r="C2" t="s">
        <v>23</v>
      </c>
      <c r="D2" t="s">
        <v>26</v>
      </c>
      <c r="F2" t="s">
        <v>24</v>
      </c>
      <c r="H2" t="s">
        <v>9</v>
      </c>
      <c r="J2" t="s">
        <v>39</v>
      </c>
      <c r="L2" t="s">
        <v>41</v>
      </c>
      <c r="N2">
        <v>340</v>
      </c>
      <c r="P2" t="s">
        <v>35</v>
      </c>
    </row>
    <row r="3" spans="2:16" x14ac:dyDescent="0.25">
      <c r="B3" t="s">
        <v>36</v>
      </c>
      <c r="C3" t="s">
        <v>26</v>
      </c>
      <c r="D3" t="s">
        <v>23</v>
      </c>
      <c r="F3" t="s">
        <v>42</v>
      </c>
      <c r="H3" t="s">
        <v>17</v>
      </c>
      <c r="J3" t="s">
        <v>40</v>
      </c>
      <c r="L3" t="s">
        <v>37</v>
      </c>
      <c r="N3">
        <v>345</v>
      </c>
      <c r="P3" t="s">
        <v>38</v>
      </c>
    </row>
    <row r="4" spans="2:16" x14ac:dyDescent="0.25">
      <c r="B4" t="s">
        <v>19</v>
      </c>
      <c r="D4" t="s">
        <v>1</v>
      </c>
      <c r="F4" t="s">
        <v>13</v>
      </c>
      <c r="H4" t="s">
        <v>27</v>
      </c>
      <c r="N4">
        <v>359</v>
      </c>
      <c r="P4" t="s">
        <v>4</v>
      </c>
    </row>
    <row r="5" spans="2:16" x14ac:dyDescent="0.25">
      <c r="B5" t="s">
        <v>4</v>
      </c>
      <c r="F5" t="s">
        <v>16</v>
      </c>
      <c r="H5" t="s">
        <v>28</v>
      </c>
      <c r="N5">
        <v>661</v>
      </c>
      <c r="P5" t="s">
        <v>19</v>
      </c>
    </row>
    <row r="6" spans="2:16" x14ac:dyDescent="0.25">
      <c r="B6" t="s">
        <v>42</v>
      </c>
      <c r="F6" t="s">
        <v>18</v>
      </c>
      <c r="H6" t="s">
        <v>15</v>
      </c>
      <c r="N6">
        <v>671</v>
      </c>
      <c r="P6" t="s">
        <v>33</v>
      </c>
    </row>
    <row r="7" spans="2:16" x14ac:dyDescent="0.25">
      <c r="B7" t="s">
        <v>13</v>
      </c>
      <c r="F7" t="s">
        <v>11</v>
      </c>
      <c r="H7" t="s">
        <v>8</v>
      </c>
      <c r="N7">
        <v>285</v>
      </c>
    </row>
    <row r="8" spans="2:16" x14ac:dyDescent="0.25">
      <c r="B8" t="s">
        <v>16</v>
      </c>
      <c r="F8" t="s">
        <v>12</v>
      </c>
      <c r="H8" t="s">
        <v>29</v>
      </c>
      <c r="N8">
        <v>563</v>
      </c>
    </row>
    <row r="9" spans="2:16" x14ac:dyDescent="0.25">
      <c r="B9" t="s">
        <v>18</v>
      </c>
      <c r="F9" t="s">
        <v>34</v>
      </c>
      <c r="H9" t="s">
        <v>14</v>
      </c>
    </row>
    <row r="10" spans="2:16" x14ac:dyDescent="0.25">
      <c r="B10" t="s">
        <v>11</v>
      </c>
      <c r="F10" t="s">
        <v>32</v>
      </c>
      <c r="H10" t="s">
        <v>6</v>
      </c>
    </row>
    <row r="11" spans="2:16" x14ac:dyDescent="0.25">
      <c r="B11" t="s">
        <v>12</v>
      </c>
      <c r="F11" t="s">
        <v>25</v>
      </c>
      <c r="H11" t="s">
        <v>10</v>
      </c>
    </row>
    <row r="12" spans="2:16" x14ac:dyDescent="0.25">
      <c r="B12" t="s">
        <v>19</v>
      </c>
      <c r="F12" t="s">
        <v>20</v>
      </c>
      <c r="H12" t="s">
        <v>30</v>
      </c>
    </row>
    <row r="13" spans="2:16" x14ac:dyDescent="0.25">
      <c r="B13" t="s">
        <v>34</v>
      </c>
      <c r="F13" t="s">
        <v>31</v>
      </c>
      <c r="H13" t="s">
        <v>7</v>
      </c>
    </row>
    <row r="14" spans="2:16" x14ac:dyDescent="0.25">
      <c r="B14" t="s">
        <v>4</v>
      </c>
      <c r="F14" t="s">
        <v>5</v>
      </c>
    </row>
    <row r="15" spans="2:16" x14ac:dyDescent="0.25">
      <c r="B15" t="s">
        <v>20</v>
      </c>
      <c r="F15" t="s">
        <v>1</v>
      </c>
    </row>
    <row r="16" spans="2:16" x14ac:dyDescent="0.25">
      <c r="B16" t="s">
        <v>21</v>
      </c>
    </row>
    <row r="17" spans="2:2" x14ac:dyDescent="0.25">
      <c r="B17" t="s">
        <v>22</v>
      </c>
    </row>
    <row r="18" spans="2:2" x14ac:dyDescent="0.25">
      <c r="B18" t="s">
        <v>3</v>
      </c>
    </row>
    <row r="19" spans="2:2" x14ac:dyDescent="0.25">
      <c r="B19" t="s">
        <v>5</v>
      </c>
    </row>
    <row r="20" spans="2:2" x14ac:dyDescent="0.25">
      <c r="B20" t="s">
        <v>1</v>
      </c>
    </row>
  </sheetData>
  <sheetProtection selectLockedCells="1" selectUnlockedCells="1"/>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SharedWithUsers xmlns="14c63040-5e06-4c4a-8b07-ca5832d9b241">
      <UserInfo>
        <DisplayName>Ahern, Jennifer (DESE)</DisplayName>
        <AccountId>16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DECA93-41D1-4F66-BE42-A16467A40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EB99DE-017A-4CA8-BE1D-4C5A6D23C9C2}">
  <ds:schemaRefs>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schemas.microsoft.com/office/2006/documentManagement/types"/>
    <ds:schemaRef ds:uri="14c63040-5e06-4c4a-8b07-ca5832d9b24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0FB772A-D861-479F-A436-645FFC398A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18</vt:i4>
      </vt:variant>
    </vt:vector>
  </HeadingPairs>
  <TitlesOfParts>
    <vt:vector size="21" baseType="lpstr">
      <vt:lpstr>Federal Grant ISA </vt:lpstr>
      <vt:lpstr>State Grant ISA</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ISA Crosswalk Federal &amp; State — State Agencies &amp; Correctional Facilities</dc:title>
  <dc:subject/>
  <dc:creator>DESE</dc:creator>
  <cp:keywords/>
  <dc:description/>
  <cp:lastModifiedBy>Zou, Dong (EOE)</cp:lastModifiedBy>
  <cp:lastPrinted>2019-12-24T18:52:51Z</cp:lastPrinted>
  <dcterms:created xsi:type="dcterms:W3CDTF">2015-09-27T21:20:20Z</dcterms:created>
  <dcterms:modified xsi:type="dcterms:W3CDTF">2022-08-02T17:44:22Z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2 2022</vt:lpwstr>
  </property>
</Properties>
</file>